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10.103.1.15\icms\17.業務管理G\マニュアル_文書改訂\改訂作業中\2023.02_C006C009_webアップと差し替え(クラウドも)\"/>
    </mc:Choice>
  </mc:AlternateContent>
  <xr:revisionPtr revIDLastSave="0" documentId="13_ncr:1_{338E5891-5209-420C-AD99-6AB807B30515}" xr6:coauthVersionLast="47" xr6:coauthVersionMax="47" xr10:uidLastSave="{00000000-0000-0000-0000-000000000000}"/>
  <bookViews>
    <workbookView xWindow="-110" yWindow="-110" windowWidth="19420" windowHeight="10420" tabRatio="671" firstSheet="2" activeTab="2" xr2:uid="{00000000-000D-0000-FFFF-FFFF00000000}"/>
  </bookViews>
  <sheets>
    <sheet name="C006作成" sheetId="5" state="hidden" r:id="rId1"/>
    <sheet name="C009作成" sheetId="6" state="hidden" r:id="rId2"/>
    <sheet name="C006見積依頼書" sheetId="2" r:id="rId3"/>
    <sheet name="C009変更内容等届出書" sheetId="4" r:id="rId4"/>
    <sheet name="C006見積依頼書 (記入例)" sheetId="7" r:id="rId5"/>
    <sheet name="Kintoneからエクセル" sheetId="1" state="hidden" r:id="rId6"/>
  </sheets>
  <externalReferences>
    <externalReference r:id="rId7"/>
  </externalReferences>
  <definedNames>
    <definedName name="_xlnm.Print_Area" localSheetId="2">'C006見積依頼書'!$A$2:$Q$322</definedName>
    <definedName name="_xlnm.Print_Area" localSheetId="4">'C006見積依頼書 (記入例)'!$A$1:$Q$322</definedName>
    <definedName name="_xlnm.Print_Area" localSheetId="3">'C009変更内容等届出書'!$A$2:$T$113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94" i="4" l="1"/>
  <c r="AD91" i="4"/>
  <c r="AD88" i="4"/>
  <c r="AD85" i="4"/>
  <c r="AD82" i="4"/>
  <c r="AD79" i="4"/>
  <c r="AD76" i="4"/>
  <c r="AD73" i="4"/>
  <c r="AD70" i="4"/>
  <c r="AD67" i="4"/>
  <c r="AD64" i="4"/>
  <c r="AD61" i="4"/>
  <c r="AD58" i="4"/>
  <c r="AD55" i="4"/>
  <c r="AD52" i="4"/>
  <c r="AD49" i="4"/>
  <c r="AD46" i="4"/>
  <c r="AD43" i="4"/>
  <c r="AD40" i="4"/>
  <c r="AD37" i="4"/>
  <c r="AE37" i="4"/>
  <c r="AE94" i="4"/>
  <c r="AE91" i="4"/>
  <c r="AE88" i="4"/>
  <c r="AE85" i="4"/>
  <c r="AE82" i="4"/>
  <c r="AE79" i="4"/>
  <c r="AE76" i="4"/>
  <c r="AE73" i="4"/>
  <c r="AE70" i="4"/>
  <c r="AE67" i="4"/>
  <c r="AE64" i="4"/>
  <c r="AE61" i="4"/>
  <c r="AE58" i="4"/>
  <c r="AE55" i="4"/>
  <c r="AE52" i="4"/>
  <c r="AE49" i="4"/>
  <c r="AE46" i="4"/>
  <c r="AE43" i="4"/>
  <c r="AE40" i="4"/>
  <c r="R96" i="4"/>
  <c r="R93" i="4"/>
  <c r="R90" i="4"/>
  <c r="R87" i="4"/>
  <c r="R84" i="4"/>
  <c r="R81" i="4"/>
  <c r="R78" i="4"/>
  <c r="R75" i="4"/>
  <c r="R72" i="4"/>
  <c r="R69" i="4"/>
  <c r="R66" i="4"/>
  <c r="R63" i="4"/>
  <c r="R60" i="4"/>
  <c r="R57" i="4"/>
  <c r="R54" i="4"/>
  <c r="R51" i="4"/>
  <c r="R48" i="4"/>
  <c r="R45" i="4"/>
  <c r="R42" i="4"/>
  <c r="R39" i="4"/>
  <c r="X7" i="4"/>
  <c r="X6" i="4"/>
  <c r="P6" i="4" s="1"/>
  <c r="P232" i="2"/>
  <c r="P223" i="2"/>
  <c r="P214" i="2"/>
  <c r="P205" i="2"/>
  <c r="P196" i="2"/>
  <c r="P187" i="2"/>
  <c r="P178" i="2"/>
  <c r="P169" i="2"/>
  <c r="P160" i="2"/>
  <c r="P151" i="2"/>
  <c r="P142" i="2"/>
  <c r="P133" i="2"/>
  <c r="P124" i="2"/>
  <c r="P115" i="2"/>
  <c r="P106" i="2"/>
  <c r="P97" i="2"/>
  <c r="P88" i="2"/>
  <c r="P79" i="2"/>
  <c r="P70" i="2"/>
  <c r="C48" i="2"/>
  <c r="O5" i="2"/>
  <c r="AC101" i="4"/>
  <c r="W302" i="7"/>
  <c r="V302" i="7"/>
  <c r="T302" i="7"/>
  <c r="S302" i="7"/>
  <c r="W301" i="7"/>
  <c r="V301" i="7"/>
  <c r="T301" i="7"/>
  <c r="S301" i="7"/>
  <c r="W300" i="7"/>
  <c r="V300" i="7"/>
  <c r="T300" i="7"/>
  <c r="S300" i="7"/>
  <c r="V298" i="7"/>
  <c r="S298" i="7"/>
  <c r="V297" i="7"/>
  <c r="S297" i="7"/>
  <c r="V295" i="7"/>
  <c r="S295" i="7"/>
  <c r="V293" i="7"/>
  <c r="S293" i="7"/>
  <c r="V291" i="7"/>
  <c r="S291" i="7"/>
  <c r="V289" i="7"/>
  <c r="S289" i="7"/>
  <c r="V288" i="7"/>
  <c r="S288" i="7"/>
  <c r="V287" i="7"/>
  <c r="S287" i="7"/>
  <c r="V285" i="7"/>
  <c r="S285" i="7"/>
  <c r="W283" i="7"/>
  <c r="V283" i="7"/>
  <c r="T283" i="7"/>
  <c r="S283" i="7"/>
  <c r="X281" i="7"/>
  <c r="W281" i="7"/>
  <c r="V281" i="7"/>
  <c r="U281" i="7"/>
  <c r="T281" i="7"/>
  <c r="S281" i="7"/>
  <c r="W279" i="7"/>
  <c r="V279" i="7"/>
  <c r="T279" i="7"/>
  <c r="S279" i="7"/>
  <c r="V278" i="7"/>
  <c r="S278" i="7"/>
  <c r="W275" i="7"/>
  <c r="T275" i="7"/>
  <c r="V272" i="7"/>
  <c r="S272" i="7"/>
  <c r="W270" i="7"/>
  <c r="T270" i="7"/>
  <c r="V269" i="7"/>
  <c r="S269" i="7"/>
  <c r="W267" i="7"/>
  <c r="T267" i="7"/>
  <c r="V266" i="7"/>
  <c r="S266" i="7"/>
  <c r="W264" i="7"/>
  <c r="T264" i="7"/>
  <c r="V263" i="7"/>
  <c r="S263" i="7"/>
  <c r="W261" i="7"/>
  <c r="T261" i="7"/>
  <c r="V260" i="7"/>
  <c r="S260" i="7"/>
  <c r="W258" i="7"/>
  <c r="V258" i="7"/>
  <c r="T258" i="7"/>
  <c r="S258" i="7"/>
  <c r="V256" i="7"/>
  <c r="T256" i="7"/>
  <c r="S256" i="7"/>
  <c r="W256" i="7"/>
  <c r="W254" i="7"/>
  <c r="T254" i="7"/>
  <c r="V253" i="7"/>
  <c r="S253" i="7"/>
  <c r="W251" i="7"/>
  <c r="T251" i="7"/>
  <c r="V250" i="7"/>
  <c r="S250" i="7"/>
  <c r="W247" i="7"/>
  <c r="T247" i="7"/>
  <c r="W244" i="7"/>
  <c r="T244" i="7"/>
  <c r="W243" i="7"/>
  <c r="V243" i="7"/>
  <c r="T243" i="7"/>
  <c r="S243" i="7"/>
  <c r="W242" i="7"/>
  <c r="V242" i="7"/>
  <c r="T242" i="7"/>
  <c r="S242" i="7"/>
  <c r="V239" i="7"/>
  <c r="S239" i="7"/>
  <c r="S237" i="7"/>
  <c r="E237" i="7" s="1"/>
  <c r="V237" i="7" s="1"/>
  <c r="S236" i="7"/>
  <c r="E236" i="7" s="1"/>
  <c r="S234" i="7"/>
  <c r="E234" i="7" s="1"/>
  <c r="V234" i="7" s="1"/>
  <c r="T233" i="7"/>
  <c r="P233" i="7" s="1"/>
  <c r="W233" i="7" s="1"/>
  <c r="S233" i="7"/>
  <c r="E233" i="7" s="1"/>
  <c r="V233" i="7" s="1"/>
  <c r="S231" i="7"/>
  <c r="E231" i="7" s="1"/>
  <c r="V231" i="7" s="1"/>
  <c r="T230" i="7"/>
  <c r="P230" i="7" s="1"/>
  <c r="W230" i="7" s="1"/>
  <c r="S230" i="7"/>
  <c r="E230" i="7" s="1"/>
  <c r="V230" i="7" s="1"/>
  <c r="S228" i="7"/>
  <c r="E228" i="7"/>
  <c r="V228" i="7" s="1"/>
  <c r="S227" i="7"/>
  <c r="E227" i="7" s="1"/>
  <c r="S225" i="7"/>
  <c r="E225" i="7" s="1"/>
  <c r="V225" i="7" s="1"/>
  <c r="T224" i="7"/>
  <c r="P224" i="7" s="1"/>
  <c r="W224" i="7" s="1"/>
  <c r="S224" i="7"/>
  <c r="E224" i="7" s="1"/>
  <c r="V224" i="7" s="1"/>
  <c r="S222" i="7"/>
  <c r="E222" i="7"/>
  <c r="V222" i="7" s="1"/>
  <c r="T221" i="7"/>
  <c r="P221" i="7" s="1"/>
  <c r="W221" i="7" s="1"/>
  <c r="S221" i="7"/>
  <c r="E221" i="7"/>
  <c r="V221" i="7" s="1"/>
  <c r="S219" i="7"/>
  <c r="E219" i="7" s="1"/>
  <c r="V219" i="7" s="1"/>
  <c r="S218" i="7"/>
  <c r="E218" i="7"/>
  <c r="S216" i="7"/>
  <c r="E216" i="7"/>
  <c r="V216" i="7" s="1"/>
  <c r="T215" i="7"/>
  <c r="S215" i="7"/>
  <c r="E215" i="7" s="1"/>
  <c r="V215" i="7" s="1"/>
  <c r="P215" i="7"/>
  <c r="W215" i="7" s="1"/>
  <c r="S213" i="7"/>
  <c r="E213" i="7" s="1"/>
  <c r="V213" i="7" s="1"/>
  <c r="T212" i="7"/>
  <c r="P212" i="7" s="1"/>
  <c r="W212" i="7" s="1"/>
  <c r="S212" i="7"/>
  <c r="E212" i="7" s="1"/>
  <c r="V212" i="7" s="1"/>
  <c r="E211" i="7"/>
  <c r="V210" i="7"/>
  <c r="S210" i="7"/>
  <c r="E210" i="7"/>
  <c r="S209" i="7"/>
  <c r="E209" i="7"/>
  <c r="V209" i="7" s="1"/>
  <c r="S207" i="7"/>
  <c r="E207" i="7"/>
  <c r="V207" i="7" s="1"/>
  <c r="T206" i="7"/>
  <c r="P206" i="7" s="1"/>
  <c r="W206" i="7" s="1"/>
  <c r="S206" i="7"/>
  <c r="E206" i="7" s="1"/>
  <c r="V206" i="7" s="1"/>
  <c r="S204" i="7"/>
  <c r="E204" i="7" s="1"/>
  <c r="V204" i="7" s="1"/>
  <c r="T203" i="7"/>
  <c r="P203" i="7" s="1"/>
  <c r="W203" i="7" s="1"/>
  <c r="S203" i="7"/>
  <c r="E203" i="7" s="1"/>
  <c r="V203" i="7" s="1"/>
  <c r="S201" i="7"/>
  <c r="E201" i="7" s="1"/>
  <c r="V201" i="7" s="1"/>
  <c r="S200" i="7"/>
  <c r="E200" i="7" s="1"/>
  <c r="S198" i="7"/>
  <c r="E198" i="7" s="1"/>
  <c r="V198" i="7" s="1"/>
  <c r="T197" i="7"/>
  <c r="P197" i="7" s="1"/>
  <c r="W197" i="7" s="1"/>
  <c r="S197" i="7"/>
  <c r="E197" i="7" s="1"/>
  <c r="V197" i="7" s="1"/>
  <c r="S195" i="7"/>
  <c r="E195" i="7"/>
  <c r="V195" i="7" s="1"/>
  <c r="T194" i="7"/>
  <c r="P194" i="7" s="1"/>
  <c r="W194" i="7" s="1"/>
  <c r="S194" i="7"/>
  <c r="E194" i="7" s="1"/>
  <c r="V194" i="7" s="1"/>
  <c r="S192" i="7"/>
  <c r="E192" i="7" s="1"/>
  <c r="V192" i="7" s="1"/>
  <c r="S191" i="7"/>
  <c r="E191" i="7"/>
  <c r="V191" i="7" s="1"/>
  <c r="V189" i="7"/>
  <c r="S189" i="7"/>
  <c r="E189" i="7"/>
  <c r="T188" i="7"/>
  <c r="P188" i="7" s="1"/>
  <c r="W188" i="7" s="1"/>
  <c r="S188" i="7"/>
  <c r="E188" i="7"/>
  <c r="V188" i="7" s="1"/>
  <c r="S186" i="7"/>
  <c r="E186" i="7" s="1"/>
  <c r="V186" i="7" s="1"/>
  <c r="T185" i="7"/>
  <c r="P185" i="7" s="1"/>
  <c r="W185" i="7" s="1"/>
  <c r="S185" i="7"/>
  <c r="E185" i="7" s="1"/>
  <c r="V185" i="7" s="1"/>
  <c r="S183" i="7"/>
  <c r="E183" i="7"/>
  <c r="V183" i="7" s="1"/>
  <c r="S182" i="7"/>
  <c r="E182" i="7"/>
  <c r="V182" i="7" s="1"/>
  <c r="S180" i="7"/>
  <c r="E180" i="7" s="1"/>
  <c r="V180" i="7" s="1"/>
  <c r="T179" i="7"/>
  <c r="P179" i="7" s="1"/>
  <c r="W179" i="7" s="1"/>
  <c r="S179" i="7"/>
  <c r="E179" i="7" s="1"/>
  <c r="V179" i="7" s="1"/>
  <c r="S177" i="7"/>
  <c r="E177" i="7" s="1"/>
  <c r="V177" i="7" s="1"/>
  <c r="T176" i="7"/>
  <c r="P176" i="7" s="1"/>
  <c r="W176" i="7" s="1"/>
  <c r="S176" i="7"/>
  <c r="E176" i="7" s="1"/>
  <c r="V176" i="7" s="1"/>
  <c r="S174" i="7"/>
  <c r="E174" i="7" s="1"/>
  <c r="V174" i="7" s="1"/>
  <c r="S173" i="7"/>
  <c r="E173" i="7" s="1"/>
  <c r="S171" i="7"/>
  <c r="E171" i="7"/>
  <c r="V171" i="7" s="1"/>
  <c r="T170" i="7"/>
  <c r="P170" i="7" s="1"/>
  <c r="W170" i="7" s="1"/>
  <c r="S170" i="7"/>
  <c r="E170" i="7" s="1"/>
  <c r="V170" i="7" s="1"/>
  <c r="S168" i="7"/>
  <c r="E168" i="7"/>
  <c r="V168" i="7" s="1"/>
  <c r="T167" i="7"/>
  <c r="P167" i="7" s="1"/>
  <c r="W167" i="7" s="1"/>
  <c r="S167" i="7"/>
  <c r="E167" i="7" s="1"/>
  <c r="V167" i="7" s="1"/>
  <c r="S165" i="7"/>
  <c r="E165" i="7"/>
  <c r="V165" i="7" s="1"/>
  <c r="S164" i="7"/>
  <c r="E164" i="7"/>
  <c r="E166" i="7" s="1"/>
  <c r="S162" i="7"/>
  <c r="E162" i="7" s="1"/>
  <c r="V162" i="7" s="1"/>
  <c r="T161" i="7"/>
  <c r="P161" i="7" s="1"/>
  <c r="W161" i="7" s="1"/>
  <c r="S161" i="7"/>
  <c r="E161" i="7" s="1"/>
  <c r="V161" i="7" s="1"/>
  <c r="S159" i="7"/>
  <c r="E159" i="7" s="1"/>
  <c r="V159" i="7" s="1"/>
  <c r="T158" i="7"/>
  <c r="P158" i="7" s="1"/>
  <c r="W158" i="7" s="1"/>
  <c r="S158" i="7"/>
  <c r="E158" i="7" s="1"/>
  <c r="V158" i="7" s="1"/>
  <c r="S156" i="7"/>
  <c r="E156" i="7"/>
  <c r="V156" i="7" s="1"/>
  <c r="S155" i="7"/>
  <c r="E155" i="7" s="1"/>
  <c r="S153" i="7"/>
  <c r="E153" i="7" s="1"/>
  <c r="V153" i="7" s="1"/>
  <c r="T152" i="7"/>
  <c r="P152" i="7" s="1"/>
  <c r="W152" i="7" s="1"/>
  <c r="S152" i="7"/>
  <c r="E152" i="7" s="1"/>
  <c r="V152" i="7" s="1"/>
  <c r="S150" i="7"/>
  <c r="E150" i="7"/>
  <c r="V150" i="7" s="1"/>
  <c r="T149" i="7"/>
  <c r="P149" i="7" s="1"/>
  <c r="W149" i="7" s="1"/>
  <c r="S149" i="7"/>
  <c r="E149" i="7" s="1"/>
  <c r="V149" i="7" s="1"/>
  <c r="S147" i="7"/>
  <c r="E147" i="7" s="1"/>
  <c r="V147" i="7" s="1"/>
  <c r="S146" i="7"/>
  <c r="E146" i="7" s="1"/>
  <c r="V146" i="7" s="1"/>
  <c r="S144" i="7"/>
  <c r="E144" i="7"/>
  <c r="V144" i="7" s="1"/>
  <c r="T143" i="7"/>
  <c r="P143" i="7" s="1"/>
  <c r="W143" i="7" s="1"/>
  <c r="S143" i="7"/>
  <c r="E143" i="7"/>
  <c r="V143" i="7" s="1"/>
  <c r="S141" i="7"/>
  <c r="E141" i="7"/>
  <c r="V141" i="7" s="1"/>
  <c r="T140" i="7"/>
  <c r="S140" i="7"/>
  <c r="E140" i="7" s="1"/>
  <c r="V140" i="7" s="1"/>
  <c r="P140" i="7"/>
  <c r="W140" i="7" s="1"/>
  <c r="S138" i="7"/>
  <c r="E138" i="7" s="1"/>
  <c r="V138" i="7" s="1"/>
  <c r="S137" i="7"/>
  <c r="E137" i="7" s="1"/>
  <c r="S135" i="7"/>
  <c r="E135" i="7"/>
  <c r="V135" i="7" s="1"/>
  <c r="T134" i="7"/>
  <c r="P134" i="7" s="1"/>
  <c r="W134" i="7" s="1"/>
  <c r="S134" i="7"/>
  <c r="E134" i="7" s="1"/>
  <c r="V134" i="7" s="1"/>
  <c r="S132" i="7"/>
  <c r="E132" i="7" s="1"/>
  <c r="V132" i="7" s="1"/>
  <c r="T131" i="7"/>
  <c r="P131" i="7" s="1"/>
  <c r="W131" i="7" s="1"/>
  <c r="S131" i="7"/>
  <c r="E131" i="7"/>
  <c r="V131" i="7" s="1"/>
  <c r="S129" i="7"/>
  <c r="E129" i="7" s="1"/>
  <c r="V129" i="7" s="1"/>
  <c r="S128" i="7"/>
  <c r="E128" i="7" s="1"/>
  <c r="S126" i="7"/>
  <c r="E126" i="7" s="1"/>
  <c r="V126" i="7" s="1"/>
  <c r="T125" i="7"/>
  <c r="P125" i="7" s="1"/>
  <c r="W125" i="7" s="1"/>
  <c r="S125" i="7"/>
  <c r="E125" i="7"/>
  <c r="V125" i="7" s="1"/>
  <c r="S123" i="7"/>
  <c r="E123" i="7"/>
  <c r="V123" i="7" s="1"/>
  <c r="T122" i="7"/>
  <c r="P122" i="7" s="1"/>
  <c r="W122" i="7" s="1"/>
  <c r="S122" i="7"/>
  <c r="E122" i="7" s="1"/>
  <c r="V122" i="7" s="1"/>
  <c r="S120" i="7"/>
  <c r="E120" i="7"/>
  <c r="V120" i="7" s="1"/>
  <c r="S119" i="7"/>
  <c r="E119" i="7"/>
  <c r="V119" i="7" s="1"/>
  <c r="S117" i="7"/>
  <c r="E117" i="7" s="1"/>
  <c r="V117" i="7" s="1"/>
  <c r="T116" i="7"/>
  <c r="S116" i="7"/>
  <c r="P116" i="7"/>
  <c r="W116" i="7" s="1"/>
  <c r="E116" i="7"/>
  <c r="V116" i="7" s="1"/>
  <c r="S114" i="7"/>
  <c r="E114" i="7" s="1"/>
  <c r="V114" i="7" s="1"/>
  <c r="T113" i="7"/>
  <c r="P113" i="7" s="1"/>
  <c r="W113" i="7" s="1"/>
  <c r="S113" i="7"/>
  <c r="E113" i="7" s="1"/>
  <c r="V113" i="7" s="1"/>
  <c r="S111" i="7"/>
  <c r="E111" i="7" s="1"/>
  <c r="V111" i="7" s="1"/>
  <c r="S110" i="7"/>
  <c r="E110" i="7"/>
  <c r="V110" i="7" s="1"/>
  <c r="S108" i="7"/>
  <c r="E108" i="7" s="1"/>
  <c r="V108" i="7" s="1"/>
  <c r="T107" i="7"/>
  <c r="P107" i="7" s="1"/>
  <c r="W107" i="7" s="1"/>
  <c r="S107" i="7"/>
  <c r="E107" i="7" s="1"/>
  <c r="V107" i="7" s="1"/>
  <c r="S105" i="7"/>
  <c r="E105" i="7"/>
  <c r="V105" i="7" s="1"/>
  <c r="T104" i="7"/>
  <c r="P104" i="7" s="1"/>
  <c r="W104" i="7" s="1"/>
  <c r="S104" i="7"/>
  <c r="E104" i="7" s="1"/>
  <c r="V104" i="7" s="1"/>
  <c r="S102" i="7"/>
  <c r="E102" i="7" s="1"/>
  <c r="V102" i="7" s="1"/>
  <c r="S101" i="7"/>
  <c r="E101" i="7" s="1"/>
  <c r="S99" i="7"/>
  <c r="E99" i="7" s="1"/>
  <c r="V99" i="7" s="1"/>
  <c r="T98" i="7"/>
  <c r="P98" i="7" s="1"/>
  <c r="W98" i="7" s="1"/>
  <c r="S98" i="7"/>
  <c r="E98" i="7" s="1"/>
  <c r="V98" i="7" s="1"/>
  <c r="S96" i="7"/>
  <c r="E96" i="7" s="1"/>
  <c r="V96" i="7" s="1"/>
  <c r="T95" i="7"/>
  <c r="P95" i="7" s="1"/>
  <c r="W95" i="7" s="1"/>
  <c r="S95" i="7"/>
  <c r="E95" i="7" s="1"/>
  <c r="V95" i="7" s="1"/>
  <c r="S93" i="7"/>
  <c r="E93" i="7" s="1"/>
  <c r="V93" i="7" s="1"/>
  <c r="S92" i="7"/>
  <c r="E92" i="7"/>
  <c r="V92" i="7" s="1"/>
  <c r="S90" i="7"/>
  <c r="E90" i="7"/>
  <c r="V90" i="7" s="1"/>
  <c r="T89" i="7"/>
  <c r="P89" i="7" s="1"/>
  <c r="W89" i="7" s="1"/>
  <c r="S89" i="7"/>
  <c r="E89" i="7" s="1"/>
  <c r="V89" i="7" s="1"/>
  <c r="S87" i="7"/>
  <c r="E87" i="7" s="1"/>
  <c r="V87" i="7" s="1"/>
  <c r="T86" i="7"/>
  <c r="P86" i="7" s="1"/>
  <c r="W86" i="7" s="1"/>
  <c r="S86" i="7"/>
  <c r="E86" i="7" s="1"/>
  <c r="V86" i="7" s="1"/>
  <c r="S84" i="7"/>
  <c r="V84" i="7" s="1"/>
  <c r="S83" i="7"/>
  <c r="S81" i="7"/>
  <c r="V81" i="7" s="1"/>
  <c r="T80" i="7"/>
  <c r="W80" i="7" s="1"/>
  <c r="S80" i="7"/>
  <c r="V80" i="7" s="1"/>
  <c r="S78" i="7"/>
  <c r="V78" i="7"/>
  <c r="T77" i="7"/>
  <c r="W77" i="7" s="1"/>
  <c r="S77" i="7"/>
  <c r="V77" i="7"/>
  <c r="E76" i="7"/>
  <c r="V75" i="7"/>
  <c r="S75" i="7"/>
  <c r="V74" i="7"/>
  <c r="S74" i="7"/>
  <c r="V72" i="7"/>
  <c r="S72" i="7"/>
  <c r="V71" i="7"/>
  <c r="T71" i="7"/>
  <c r="W71" i="7" s="1"/>
  <c r="S71" i="7"/>
  <c r="V69" i="7"/>
  <c r="S69" i="7"/>
  <c r="W68" i="7"/>
  <c r="V68" i="7"/>
  <c r="T68" i="7"/>
  <c r="S68" i="7"/>
  <c r="E67" i="7"/>
  <c r="V66" i="7"/>
  <c r="S66" i="7"/>
  <c r="V65" i="7"/>
  <c r="S65" i="7"/>
  <c r="V63" i="7"/>
  <c r="S63" i="7"/>
  <c r="W62" i="7"/>
  <c r="V62" i="7"/>
  <c r="T62" i="7"/>
  <c r="S62" i="7"/>
  <c r="V60" i="7"/>
  <c r="S60" i="7"/>
  <c r="V59" i="7"/>
  <c r="T59" i="7"/>
  <c r="W59" i="7" s="1"/>
  <c r="S59" i="7"/>
  <c r="W56" i="7"/>
  <c r="T56" i="7"/>
  <c r="T53" i="7"/>
  <c r="S53" i="7"/>
  <c r="V53" i="7" s="1"/>
  <c r="W53" i="7"/>
  <c r="V52" i="7"/>
  <c r="S52" i="7"/>
  <c r="S51" i="7"/>
  <c r="V51" i="7"/>
  <c r="S50" i="7"/>
  <c r="V50" i="7"/>
  <c r="S49" i="7"/>
  <c r="V49" i="7" s="1"/>
  <c r="S48" i="7"/>
  <c r="V48" i="7" s="1"/>
  <c r="S47" i="7"/>
  <c r="V47" i="7" s="1"/>
  <c r="T45" i="7"/>
  <c r="S45" i="7"/>
  <c r="V45" i="7" s="1"/>
  <c r="W45" i="7"/>
  <c r="W44" i="7"/>
  <c r="V44" i="7"/>
  <c r="T44" i="7"/>
  <c r="S44" i="7"/>
  <c r="T43" i="7"/>
  <c r="W43" i="7" s="1"/>
  <c r="T42" i="7"/>
  <c r="W42" i="7" s="1"/>
  <c r="T41" i="7"/>
  <c r="W41" i="7" s="1"/>
  <c r="S41" i="7"/>
  <c r="V41" i="7"/>
  <c r="T34" i="7"/>
  <c r="W34" i="7" s="1"/>
  <c r="T33" i="7"/>
  <c r="W33" i="7" s="1"/>
  <c r="T32" i="7"/>
  <c r="W32" i="7" s="1"/>
  <c r="T31" i="7"/>
  <c r="W31" i="7" s="1"/>
  <c r="T30" i="7"/>
  <c r="W30" i="7"/>
  <c r="T29" i="7"/>
  <c r="W29" i="7"/>
  <c r="T28" i="7"/>
  <c r="W28" i="7"/>
  <c r="W27" i="7"/>
  <c r="T27" i="7"/>
  <c r="W26" i="7"/>
  <c r="T26" i="7"/>
  <c r="W25" i="7"/>
  <c r="T25" i="7"/>
  <c r="W24" i="7"/>
  <c r="T24" i="7"/>
  <c r="W23" i="7"/>
  <c r="T23" i="7"/>
  <c r="W22" i="7"/>
  <c r="T22" i="7"/>
  <c r="W21" i="7"/>
  <c r="T21" i="7"/>
  <c r="W19" i="7"/>
  <c r="T19" i="7"/>
  <c r="W18" i="7"/>
  <c r="T18" i="7"/>
  <c r="W17" i="7"/>
  <c r="T17" i="7"/>
  <c r="W16" i="7"/>
  <c r="T16" i="7"/>
  <c r="W15" i="7"/>
  <c r="T15" i="7"/>
  <c r="W14" i="7"/>
  <c r="T14" i="7"/>
  <c r="W13" i="7"/>
  <c r="T13" i="7"/>
  <c r="W12" i="7"/>
  <c r="T12" i="7"/>
  <c r="W11" i="7"/>
  <c r="T11" i="7"/>
  <c r="W9" i="7"/>
  <c r="T9" i="7"/>
  <c r="V5" i="7"/>
  <c r="W4" i="7"/>
  <c r="T4" i="7"/>
  <c r="W3" i="7"/>
  <c r="V3" i="7"/>
  <c r="T3" i="7"/>
  <c r="S3" i="7"/>
  <c r="T2" i="7"/>
  <c r="W2" i="7" s="1"/>
  <c r="T1" i="7"/>
  <c r="W1" i="7" s="1"/>
  <c r="T1" i="2"/>
  <c r="W1" i="2" s="1"/>
  <c r="AC1" i="4"/>
  <c r="X97" i="4"/>
  <c r="X96" i="4"/>
  <c r="X95" i="4"/>
  <c r="X94" i="4"/>
  <c r="X93" i="4"/>
  <c r="X92" i="4"/>
  <c r="X91" i="4"/>
  <c r="X90" i="4"/>
  <c r="X89" i="4"/>
  <c r="X88" i="4"/>
  <c r="X87" i="4"/>
  <c r="X86" i="4"/>
  <c r="X85" i="4"/>
  <c r="X84" i="4"/>
  <c r="X83" i="4"/>
  <c r="X82" i="4"/>
  <c r="X81" i="4"/>
  <c r="X80" i="4"/>
  <c r="X79" i="4"/>
  <c r="X78" i="4"/>
  <c r="X77" i="4"/>
  <c r="X76" i="4"/>
  <c r="X75" i="4"/>
  <c r="X74" i="4"/>
  <c r="X73" i="4"/>
  <c r="X72" i="4"/>
  <c r="X71" i="4"/>
  <c r="X70" i="4"/>
  <c r="X69" i="4"/>
  <c r="X68" i="4"/>
  <c r="X67" i="4"/>
  <c r="X66" i="4"/>
  <c r="X65" i="4"/>
  <c r="X64" i="4"/>
  <c r="X63" i="4"/>
  <c r="X62" i="4"/>
  <c r="X61" i="4"/>
  <c r="X60" i="4"/>
  <c r="X59" i="4"/>
  <c r="X58" i="4"/>
  <c r="X57" i="4"/>
  <c r="X56" i="4"/>
  <c r="X55" i="4"/>
  <c r="X53" i="4"/>
  <c r="X54" i="4"/>
  <c r="X52" i="4"/>
  <c r="X51" i="4"/>
  <c r="X50" i="4"/>
  <c r="X49" i="4"/>
  <c r="X48" i="4"/>
  <c r="AA96" i="4"/>
  <c r="AA93" i="4"/>
  <c r="AA90" i="4"/>
  <c r="AA87" i="4"/>
  <c r="AA84" i="4"/>
  <c r="AA81" i="4"/>
  <c r="AA78" i="4"/>
  <c r="AA75" i="4"/>
  <c r="AA72" i="4"/>
  <c r="AA69" i="4"/>
  <c r="AA66" i="4"/>
  <c r="AA63" i="4"/>
  <c r="AA60" i="4"/>
  <c r="AA57" i="4"/>
  <c r="AA54" i="4"/>
  <c r="AA51" i="4"/>
  <c r="AA48" i="4"/>
  <c r="X47" i="4"/>
  <c r="X46" i="4"/>
  <c r="AA45" i="4"/>
  <c r="X45" i="4"/>
  <c r="X44" i="4"/>
  <c r="X43" i="4"/>
  <c r="AA42" i="4"/>
  <c r="X42" i="4"/>
  <c r="X41" i="4"/>
  <c r="X40" i="4"/>
  <c r="AI97" i="4"/>
  <c r="KM2" i="6" s="1"/>
  <c r="I63" i="4"/>
  <c r="GD2" i="6"/>
  <c r="V137" i="7" l="1"/>
  <c r="E139" i="7"/>
  <c r="V164" i="7"/>
  <c r="E220" i="7"/>
  <c r="E94" i="7"/>
  <c r="E157" i="7"/>
  <c r="V155" i="7"/>
  <c r="E175" i="7"/>
  <c r="V173" i="7"/>
  <c r="V128" i="7"/>
  <c r="E130" i="7"/>
  <c r="E85" i="7"/>
  <c r="V83" i="7"/>
  <c r="E103" i="7"/>
  <c r="V101" i="7"/>
  <c r="V200" i="7"/>
  <c r="E202" i="7"/>
  <c r="E229" i="7"/>
  <c r="V227" i="7"/>
  <c r="E238" i="7"/>
  <c r="V236" i="7"/>
  <c r="E148" i="7"/>
  <c r="E112" i="7"/>
  <c r="E184" i="7"/>
  <c r="V218" i="7"/>
  <c r="E121" i="7"/>
  <c r="E193" i="7"/>
  <c r="AC6" i="4"/>
  <c r="AI69" i="4"/>
  <c r="MT2" i="6" s="1"/>
  <c r="AI70" i="4"/>
  <c r="HA2" i="6" s="1"/>
  <c r="AI71" i="4"/>
  <c r="MV2" i="6" s="1"/>
  <c r="AI72" i="4"/>
  <c r="MX2" i="6" s="1"/>
  <c r="AI73" i="4"/>
  <c r="HK2" i="6" s="1"/>
  <c r="AI74" i="4"/>
  <c r="MZ2" i="6" s="1"/>
  <c r="AI75" i="4"/>
  <c r="NB2" i="6" s="1"/>
  <c r="AI76" i="4"/>
  <c r="HU2" i="6" s="1"/>
  <c r="AI77" i="4"/>
  <c r="ND2" i="6" s="1"/>
  <c r="AI78" i="4"/>
  <c r="NF2" i="6" s="1"/>
  <c r="AI79" i="4"/>
  <c r="IE2" i="6" s="1"/>
  <c r="AI80" i="4"/>
  <c r="NH2" i="6" s="1"/>
  <c r="AI81" i="4"/>
  <c r="NJ2" i="6" s="1"/>
  <c r="AI82" i="4"/>
  <c r="IO2" i="6" s="1"/>
  <c r="AI83" i="4"/>
  <c r="NL2" i="6" s="1"/>
  <c r="AI84" i="4"/>
  <c r="NN2" i="6" s="1"/>
  <c r="AI85" i="4"/>
  <c r="IY2" i="6" s="1"/>
  <c r="AI86" i="4"/>
  <c r="NP2" i="6" s="1"/>
  <c r="AI87" i="4"/>
  <c r="NR2" i="6" s="1"/>
  <c r="AI88" i="4"/>
  <c r="JI2" i="6" s="1"/>
  <c r="AI89" i="4"/>
  <c r="NT2" i="6" s="1"/>
  <c r="AI90" i="4"/>
  <c r="NV2" i="6" s="1"/>
  <c r="AI91" i="4"/>
  <c r="JS2" i="6" s="1"/>
  <c r="AI92" i="4"/>
  <c r="NX2" i="6" s="1"/>
  <c r="AI93" i="4"/>
  <c r="NZ2" i="6" s="1"/>
  <c r="AI94" i="4"/>
  <c r="KC2" i="6" s="1"/>
  <c r="AI95" i="4"/>
  <c r="OB2" i="6" s="1"/>
  <c r="AI96" i="4"/>
  <c r="OD2" i="6" s="1"/>
  <c r="AI38" i="4"/>
  <c r="LE2" i="6" s="1"/>
  <c r="AI39" i="4"/>
  <c r="LG2" i="6" s="1"/>
  <c r="AI40" i="4"/>
  <c r="DE2" i="6" s="1"/>
  <c r="AI41" i="4"/>
  <c r="LI2" i="6" s="1"/>
  <c r="AI42" i="4"/>
  <c r="LK2" i="6" s="1"/>
  <c r="AI43" i="4"/>
  <c r="DO2" i="6" s="1"/>
  <c r="AI44" i="4"/>
  <c r="LM2" i="6" s="1"/>
  <c r="AI45" i="4"/>
  <c r="LO2" i="6" s="1"/>
  <c r="AI46" i="4"/>
  <c r="DY2" i="6" s="1"/>
  <c r="AI47" i="4"/>
  <c r="LQ2" i="6" s="1"/>
  <c r="AI48" i="4"/>
  <c r="LS2" i="6" s="1"/>
  <c r="AI49" i="4"/>
  <c r="EI2" i="6" s="1"/>
  <c r="AI50" i="4"/>
  <c r="LU2" i="6" s="1"/>
  <c r="AI51" i="4"/>
  <c r="OE2" i="6" s="1"/>
  <c r="AI52" i="4"/>
  <c r="ES2" i="6" s="1"/>
  <c r="AI53" i="4"/>
  <c r="LX2" i="6" s="1"/>
  <c r="AI54" i="4"/>
  <c r="LZ2" i="6" s="1"/>
  <c r="AI55" i="4"/>
  <c r="FC2" i="6" s="1"/>
  <c r="AI56" i="4"/>
  <c r="MB2" i="6" s="1"/>
  <c r="AI57" i="4"/>
  <c r="MD2" i="6" s="1"/>
  <c r="AI58" i="4"/>
  <c r="FM2" i="6" s="1"/>
  <c r="AI59" i="4"/>
  <c r="MF2" i="6" s="1"/>
  <c r="AI60" i="4"/>
  <c r="MH2" i="6" s="1"/>
  <c r="AI61" i="4"/>
  <c r="FW2" i="6" s="1"/>
  <c r="AI62" i="4"/>
  <c r="MJ2" i="6" s="1"/>
  <c r="AI63" i="4"/>
  <c r="ML2" i="6" s="1"/>
  <c r="AI64" i="4"/>
  <c r="GG2" i="6" s="1"/>
  <c r="AI65" i="4"/>
  <c r="MN2" i="6" s="1"/>
  <c r="AI66" i="4"/>
  <c r="MP2" i="6" s="1"/>
  <c r="AI67" i="4"/>
  <c r="GQ2" i="6" s="1"/>
  <c r="AI68" i="4"/>
  <c r="MR2" i="6" s="1"/>
  <c r="AI37" i="4"/>
  <c r="CU2" i="6" s="1"/>
  <c r="AC98" i="4" l="1"/>
  <c r="KP2" i="6" s="1"/>
  <c r="AC96" i="4"/>
  <c r="Z96" i="4"/>
  <c r="Z95" i="4"/>
  <c r="Z94" i="4"/>
  <c r="AC93" i="4"/>
  <c r="Z93" i="4"/>
  <c r="Z92" i="4"/>
  <c r="Z91" i="4"/>
  <c r="AC90" i="4"/>
  <c r="Z90" i="4"/>
  <c r="Z89" i="4"/>
  <c r="Z88" i="4"/>
  <c r="AC87" i="4"/>
  <c r="Z87" i="4"/>
  <c r="Z86" i="4"/>
  <c r="Z85" i="4"/>
  <c r="AC84" i="4"/>
  <c r="Z84" i="4"/>
  <c r="Z83" i="4"/>
  <c r="Z82" i="4"/>
  <c r="AC81" i="4"/>
  <c r="Z81" i="4"/>
  <c r="Z80" i="4"/>
  <c r="Z79" i="4"/>
  <c r="AC78" i="4"/>
  <c r="Z78" i="4"/>
  <c r="Z77" i="4"/>
  <c r="Z76" i="4"/>
  <c r="AC75" i="4"/>
  <c r="Z75" i="4"/>
  <c r="Z74" i="4"/>
  <c r="Z73" i="4"/>
  <c r="AC72" i="4"/>
  <c r="Z72" i="4"/>
  <c r="Z71" i="4"/>
  <c r="Z70" i="4"/>
  <c r="AC69" i="4"/>
  <c r="Z69" i="4"/>
  <c r="Z68" i="4"/>
  <c r="Z67" i="4"/>
  <c r="AC66" i="4"/>
  <c r="Z66" i="4"/>
  <c r="Z65" i="4"/>
  <c r="Z64" i="4"/>
  <c r="AC63" i="4"/>
  <c r="Z63" i="4"/>
  <c r="Z62" i="4"/>
  <c r="Z61" i="4"/>
  <c r="AC60" i="4"/>
  <c r="Z60" i="4"/>
  <c r="Z59" i="4"/>
  <c r="Z58" i="4"/>
  <c r="AC57" i="4"/>
  <c r="Z57" i="4"/>
  <c r="Z56" i="4"/>
  <c r="Z55" i="4"/>
  <c r="AC54" i="4"/>
  <c r="Z54" i="4"/>
  <c r="Z53" i="4"/>
  <c r="Z52" i="4"/>
  <c r="AC51" i="4"/>
  <c r="Z51" i="4"/>
  <c r="Z50" i="4"/>
  <c r="Z49" i="4"/>
  <c r="AC48" i="4"/>
  <c r="Z48" i="4"/>
  <c r="Z47" i="4"/>
  <c r="Z46" i="4"/>
  <c r="AC45" i="4"/>
  <c r="Z45" i="4"/>
  <c r="Z44" i="4"/>
  <c r="Z43" i="4"/>
  <c r="AC42" i="4"/>
  <c r="Z42" i="4"/>
  <c r="Z41" i="4"/>
  <c r="Z40" i="4"/>
  <c r="S297" i="2"/>
  <c r="C297" i="2" s="1"/>
  <c r="V297" i="2" s="1"/>
  <c r="LA2" i="5" s="1"/>
  <c r="T245" i="2"/>
  <c r="T244" i="2"/>
  <c r="S4" i="2" l="1"/>
  <c r="S122" i="2" l="1"/>
  <c r="S121" i="2"/>
  <c r="S118" i="2"/>
  <c r="S116" i="2"/>
  <c r="S77" i="2"/>
  <c r="S76" i="2"/>
  <c r="S73" i="2"/>
  <c r="S71" i="2"/>
  <c r="S70" i="2"/>
  <c r="S68" i="2"/>
  <c r="S67" i="2"/>
  <c r="S64" i="2"/>
  <c r="E64" i="2" s="1"/>
  <c r="S62" i="2"/>
  <c r="E62" i="2" s="1"/>
  <c r="S61" i="2"/>
  <c r="E61" i="2" s="1"/>
  <c r="Z97" i="4" l="1"/>
  <c r="AA39" i="4" l="1"/>
  <c r="X39" i="4" l="1"/>
  <c r="Z39" i="4" s="1"/>
  <c r="X38" i="4"/>
  <c r="Z38" i="4" s="1"/>
  <c r="X37" i="4"/>
  <c r="Z37" i="4" s="1"/>
  <c r="X19" i="4"/>
  <c r="W19" i="4" s="1"/>
  <c r="X20" i="4"/>
  <c r="W20" i="4" s="1"/>
  <c r="X32" i="4"/>
  <c r="W32" i="4" s="1"/>
  <c r="X31" i="4"/>
  <c r="W31" i="4" s="1"/>
  <c r="X30" i="4"/>
  <c r="W30" i="4" s="1"/>
  <c r="X29" i="4"/>
  <c r="W29" i="4" s="1"/>
  <c r="X28" i="4"/>
  <c r="W28" i="4" s="1"/>
  <c r="X27" i="4"/>
  <c r="W27" i="4" s="1"/>
  <c r="X26" i="4"/>
  <c r="W26" i="4" s="1"/>
  <c r="X25" i="4"/>
  <c r="W25" i="4" s="1"/>
  <c r="X24" i="4"/>
  <c r="W24" i="4" s="1"/>
  <c r="X23" i="4"/>
  <c r="W23" i="4" s="1"/>
  <c r="X22" i="4"/>
  <c r="W22" i="4" s="1"/>
  <c r="X21" i="4"/>
  <c r="W21" i="4" s="1"/>
  <c r="X18" i="4"/>
  <c r="W18" i="4" s="1"/>
  <c r="X17" i="4"/>
  <c r="W17" i="4" s="1"/>
  <c r="X16" i="4"/>
  <c r="W16" i="4" s="1"/>
  <c r="X15" i="4"/>
  <c r="W15" i="4" s="1"/>
  <c r="X14" i="4"/>
  <c r="W14" i="4" s="1"/>
  <c r="X13" i="4"/>
  <c r="W13" i="4" s="1"/>
  <c r="S300" i="2"/>
  <c r="S291" i="2"/>
  <c r="S290" i="2"/>
  <c r="T285" i="2"/>
  <c r="S281" i="2"/>
  <c r="T260" i="2"/>
  <c r="T258" i="2"/>
  <c r="T253" i="2"/>
  <c r="S245" i="2"/>
  <c r="S244" i="2"/>
  <c r="S295" i="2"/>
  <c r="S293" i="2"/>
  <c r="S299" i="2"/>
  <c r="S289" i="2"/>
  <c r="S287" i="2"/>
  <c r="S285" i="2"/>
  <c r="S283" i="2"/>
  <c r="S280" i="2"/>
  <c r="W277" i="2"/>
  <c r="KD2" i="5" s="1"/>
  <c r="T277" i="2"/>
  <c r="S271" i="2"/>
  <c r="S268" i="2"/>
  <c r="S265" i="2"/>
  <c r="S262" i="2"/>
  <c r="S260" i="2"/>
  <c r="S258" i="2"/>
  <c r="S255" i="2"/>
  <c r="S252" i="2"/>
  <c r="W249" i="2"/>
  <c r="JU2" i="5" s="1"/>
  <c r="T249" i="2"/>
  <c r="S200" i="2"/>
  <c r="U283" i="2"/>
  <c r="T283" i="2"/>
  <c r="S274" i="2"/>
  <c r="T272" i="2"/>
  <c r="T269" i="2"/>
  <c r="T266" i="2"/>
  <c r="T263" i="2"/>
  <c r="T256" i="2"/>
  <c r="T304" i="2"/>
  <c r="T303" i="2"/>
  <c r="T302" i="2"/>
  <c r="S304" i="2"/>
  <c r="S303" i="2"/>
  <c r="S302" i="2"/>
  <c r="T246" i="2"/>
  <c r="S241" i="2"/>
  <c r="T281" i="2"/>
  <c r="T235" i="2"/>
  <c r="P235" i="2" s="1"/>
  <c r="W235" i="2" s="1"/>
  <c r="AB96" i="4" s="1"/>
  <c r="W96" i="4" s="1"/>
  <c r="S239" i="2"/>
  <c r="S238" i="2"/>
  <c r="S236" i="2"/>
  <c r="S235" i="2"/>
  <c r="S233" i="2"/>
  <c r="S232" i="2"/>
  <c r="S230" i="2"/>
  <c r="S229" i="2"/>
  <c r="T226" i="2"/>
  <c r="P226" i="2" s="1"/>
  <c r="W226" i="2" s="1"/>
  <c r="AB93" i="4" s="1"/>
  <c r="S227" i="2"/>
  <c r="S226" i="2"/>
  <c r="S224" i="2"/>
  <c r="S223" i="2"/>
  <c r="S221" i="2"/>
  <c r="S220" i="2"/>
  <c r="T217" i="2"/>
  <c r="P217" i="2" s="1"/>
  <c r="W217" i="2" s="1"/>
  <c r="AB90" i="4" s="1"/>
  <c r="S217" i="2"/>
  <c r="S215" i="2"/>
  <c r="S218" i="2"/>
  <c r="S214" i="2"/>
  <c r="S212" i="2"/>
  <c r="S211" i="2"/>
  <c r="T208" i="2"/>
  <c r="P208" i="2" s="1"/>
  <c r="W208" i="2" s="1"/>
  <c r="AB87" i="4" s="1"/>
  <c r="W87" i="4" s="1"/>
  <c r="S209" i="2"/>
  <c r="S208" i="2"/>
  <c r="S206" i="2"/>
  <c r="S205" i="2"/>
  <c r="S158" i="2"/>
  <c r="S191" i="2"/>
  <c r="S182" i="2"/>
  <c r="S173" i="2"/>
  <c r="S164" i="2"/>
  <c r="S155" i="2"/>
  <c r="S146" i="2"/>
  <c r="S137" i="2"/>
  <c r="S128" i="2"/>
  <c r="S119" i="2"/>
  <c r="S110" i="2"/>
  <c r="S101" i="2"/>
  <c r="S92" i="2"/>
  <c r="S83" i="2"/>
  <c r="S65" i="2"/>
  <c r="E65" i="2" s="1"/>
  <c r="S203" i="2"/>
  <c r="S202" i="2"/>
  <c r="T199" i="2"/>
  <c r="P199" i="2" s="1"/>
  <c r="W199" i="2" s="1"/>
  <c r="AB84" i="4" s="1"/>
  <c r="S199" i="2"/>
  <c r="S197" i="2"/>
  <c r="S196" i="2"/>
  <c r="S194" i="2"/>
  <c r="S193" i="2"/>
  <c r="T190" i="2"/>
  <c r="P190" i="2" s="1"/>
  <c r="W190" i="2" s="1"/>
  <c r="AB81" i="4" s="1"/>
  <c r="S190" i="2"/>
  <c r="S188" i="2"/>
  <c r="S187" i="2"/>
  <c r="S185" i="2"/>
  <c r="S184" i="2"/>
  <c r="T181" i="2"/>
  <c r="P181" i="2" s="1"/>
  <c r="W181" i="2" s="1"/>
  <c r="AB78" i="4" s="1"/>
  <c r="W78" i="4" s="1"/>
  <c r="S181" i="2"/>
  <c r="S179" i="2"/>
  <c r="S178" i="2"/>
  <c r="S176" i="2"/>
  <c r="S175" i="2"/>
  <c r="T172" i="2"/>
  <c r="P172" i="2" s="1"/>
  <c r="W172" i="2" s="1"/>
  <c r="AB75" i="4" s="1"/>
  <c r="S172" i="2"/>
  <c r="S170" i="2"/>
  <c r="S169" i="2"/>
  <c r="S167" i="2"/>
  <c r="S166" i="2"/>
  <c r="T163" i="2"/>
  <c r="P163" i="2" s="1"/>
  <c r="W163" i="2" s="1"/>
  <c r="AB72" i="4" s="1"/>
  <c r="S163" i="2"/>
  <c r="S161" i="2"/>
  <c r="S160" i="2"/>
  <c r="S157" i="2"/>
  <c r="T154" i="2"/>
  <c r="P154" i="2" s="1"/>
  <c r="W154" i="2" s="1"/>
  <c r="AB69" i="4" s="1"/>
  <c r="W69" i="4" s="1"/>
  <c r="S154" i="2"/>
  <c r="S152" i="2"/>
  <c r="S151" i="2"/>
  <c r="T145" i="2"/>
  <c r="P145" i="2" s="1"/>
  <c r="W145" i="2" s="1"/>
  <c r="AB66" i="4" s="1"/>
  <c r="T136" i="2"/>
  <c r="P136" i="2" s="1"/>
  <c r="W136" i="2" s="1"/>
  <c r="AB63" i="4" s="1"/>
  <c r="T127" i="2"/>
  <c r="P127" i="2" s="1"/>
  <c r="W127" i="2" s="1"/>
  <c r="AB60" i="4" s="1"/>
  <c r="W60" i="4" s="1"/>
  <c r="T118" i="2"/>
  <c r="P118" i="2" s="1"/>
  <c r="W118" i="2" s="1"/>
  <c r="T109" i="2"/>
  <c r="P109" i="2" s="1"/>
  <c r="W109" i="2" s="1"/>
  <c r="T100" i="2"/>
  <c r="P100" i="2" s="1"/>
  <c r="W100" i="2" s="1"/>
  <c r="X101" i="4" s="1"/>
  <c r="T91" i="2"/>
  <c r="P91" i="2" s="1"/>
  <c r="W91" i="2" s="1"/>
  <c r="T73" i="2"/>
  <c r="P73" i="2" s="1"/>
  <c r="W73" i="2" s="1"/>
  <c r="T64" i="2"/>
  <c r="P64" i="2" s="1"/>
  <c r="T232" i="2"/>
  <c r="T223" i="2"/>
  <c r="T214" i="2"/>
  <c r="W214" i="2" s="1"/>
  <c r="T205" i="2"/>
  <c r="T196" i="2"/>
  <c r="T187" i="2"/>
  <c r="T178" i="2"/>
  <c r="T169" i="2"/>
  <c r="T160" i="2"/>
  <c r="T151" i="2"/>
  <c r="T142" i="2"/>
  <c r="T133" i="2"/>
  <c r="T124" i="2"/>
  <c r="T115" i="2"/>
  <c r="T106" i="2"/>
  <c r="T97" i="2"/>
  <c r="T88" i="2"/>
  <c r="T79" i="2"/>
  <c r="S149" i="2"/>
  <c r="S148" i="2"/>
  <c r="S145" i="2"/>
  <c r="S143" i="2"/>
  <c r="S142" i="2"/>
  <c r="S140" i="2"/>
  <c r="S139" i="2"/>
  <c r="S136" i="2"/>
  <c r="S134" i="2"/>
  <c r="S133" i="2"/>
  <c r="S131" i="2"/>
  <c r="S130" i="2"/>
  <c r="S127" i="2"/>
  <c r="S125" i="2"/>
  <c r="S124" i="2"/>
  <c r="S115" i="2"/>
  <c r="S113" i="2"/>
  <c r="S112" i="2"/>
  <c r="S109" i="2"/>
  <c r="S107" i="2"/>
  <c r="S106" i="2"/>
  <c r="S104" i="2"/>
  <c r="S103" i="2"/>
  <c r="S100" i="2"/>
  <c r="S98" i="2"/>
  <c r="S97" i="2"/>
  <c r="S94" i="2"/>
  <c r="S95" i="2"/>
  <c r="S91" i="2"/>
  <c r="S89" i="2"/>
  <c r="S88" i="2"/>
  <c r="T82" i="2"/>
  <c r="P82" i="2" s="1"/>
  <c r="W82" i="2" s="1"/>
  <c r="T70" i="2"/>
  <c r="S74" i="2"/>
  <c r="S86" i="2"/>
  <c r="S85" i="2"/>
  <c r="S82" i="2"/>
  <c r="S80" i="2"/>
  <c r="S79" i="2"/>
  <c r="T61" i="2"/>
  <c r="P61" i="2" s="1"/>
  <c r="S46" i="2"/>
  <c r="S45" i="2"/>
  <c r="C45" i="2" s="1"/>
  <c r="S42" i="2"/>
  <c r="S54" i="2"/>
  <c r="S53" i="2"/>
  <c r="S52" i="2"/>
  <c r="S51" i="2"/>
  <c r="S50" i="2"/>
  <c r="C50" i="2" s="1"/>
  <c r="S49" i="2"/>
  <c r="C49" i="2" s="1"/>
  <c r="S48" i="2"/>
  <c r="T54" i="2"/>
  <c r="T46" i="2"/>
  <c r="G46" i="2" s="1"/>
  <c r="T45" i="2"/>
  <c r="G45" i="2" s="1"/>
  <c r="T44" i="2"/>
  <c r="T43" i="2"/>
  <c r="T42" i="2"/>
  <c r="T59" i="2"/>
  <c r="W59" i="2" s="1"/>
  <c r="IZ2" i="5" s="1"/>
  <c r="T35" i="2"/>
  <c r="T34" i="2"/>
  <c r="T33" i="2"/>
  <c r="T32" i="2"/>
  <c r="T31" i="2"/>
  <c r="T30" i="2"/>
  <c r="T29" i="2"/>
  <c r="T28" i="2"/>
  <c r="T27" i="2"/>
  <c r="T26" i="2"/>
  <c r="T25" i="2"/>
  <c r="T24" i="2"/>
  <c r="T23" i="2"/>
  <c r="T22" i="2"/>
  <c r="T20" i="2"/>
  <c r="T16" i="2"/>
  <c r="T3" i="2"/>
  <c r="T2" i="2"/>
  <c r="T10" i="2"/>
  <c r="AC39" i="4"/>
  <c r="AE32" i="4"/>
  <c r="CS2" i="6" s="1"/>
  <c r="AE31" i="4"/>
  <c r="CO2" i="6" s="1"/>
  <c r="AE30" i="4"/>
  <c r="CK2" i="6" s="1"/>
  <c r="AE29" i="4"/>
  <c r="CG2" i="6" s="1"/>
  <c r="AE28" i="4"/>
  <c r="CC2" i="6" s="1"/>
  <c r="AE27" i="4"/>
  <c r="BY2" i="6" s="1"/>
  <c r="AE26" i="4"/>
  <c r="BU2" i="6" s="1"/>
  <c r="AE25" i="4"/>
  <c r="BQ2" i="6" s="1"/>
  <c r="AE24" i="4"/>
  <c r="BM2" i="6" s="1"/>
  <c r="AE23" i="4"/>
  <c r="BI2" i="6" s="1"/>
  <c r="AE22" i="4"/>
  <c r="BE2" i="6" s="1"/>
  <c r="AE21" i="4"/>
  <c r="BA2" i="6" s="1"/>
  <c r="AE20" i="4"/>
  <c r="AW2" i="6" s="1"/>
  <c r="AE19" i="4"/>
  <c r="AS2" i="6" s="1"/>
  <c r="AE18" i="4"/>
  <c r="AO2" i="6" s="1"/>
  <c r="AE17" i="4"/>
  <c r="AK2" i="6" s="1"/>
  <c r="AE16" i="4"/>
  <c r="AG2" i="6" s="1"/>
  <c r="AE15" i="4"/>
  <c r="AC2" i="6" s="1"/>
  <c r="AE14" i="4"/>
  <c r="Y2" i="6" s="1"/>
  <c r="AE13" i="4"/>
  <c r="U2" i="6" s="1"/>
  <c r="A2" i="6"/>
  <c r="AC5" i="4"/>
  <c r="G54" i="2" l="1"/>
  <c r="W54" i="2" s="1"/>
  <c r="V2" i="5" s="1"/>
  <c r="AB42" i="4"/>
  <c r="W42" i="4" s="1"/>
  <c r="W66" i="4"/>
  <c r="AF66" i="4" s="1"/>
  <c r="AB48" i="4"/>
  <c r="W48" i="4" s="1"/>
  <c r="AG48" i="4" s="1"/>
  <c r="W75" i="4"/>
  <c r="AG75" i="4" s="1"/>
  <c r="AB51" i="4"/>
  <c r="W51" i="4" s="1"/>
  <c r="AG87" i="4"/>
  <c r="AF87" i="4"/>
  <c r="W84" i="4"/>
  <c r="AG84" i="4" s="1"/>
  <c r="AB54" i="4"/>
  <c r="AF69" i="4"/>
  <c r="AG69" i="4"/>
  <c r="W93" i="4"/>
  <c r="AF93" i="4" s="1"/>
  <c r="AB57" i="4"/>
  <c r="W57" i="4" s="1"/>
  <c r="AF57" i="4" s="1"/>
  <c r="AF78" i="4"/>
  <c r="AG78" i="4"/>
  <c r="AB45" i="4"/>
  <c r="AF60" i="4"/>
  <c r="AG60" i="4"/>
  <c r="AG96" i="4"/>
  <c r="AF96" i="4"/>
  <c r="HH2" i="5"/>
  <c r="EQ2" i="5"/>
  <c r="DZ2" i="5"/>
  <c r="FL2" i="5"/>
  <c r="DU2" i="5"/>
  <c r="DT2" i="5"/>
  <c r="EJ2" i="5"/>
  <c r="DV2" i="5"/>
  <c r="FE2" i="5"/>
  <c r="DW2" i="5"/>
  <c r="ED2" i="5"/>
  <c r="EX2" i="5"/>
  <c r="DY2" i="5"/>
  <c r="JR2" i="5"/>
  <c r="GJ2" i="5"/>
  <c r="GR2" i="5"/>
  <c r="DX2" i="5"/>
  <c r="GZ2" i="5"/>
  <c r="DS2" i="5"/>
  <c r="DR2" i="5"/>
  <c r="AG93" i="4" l="1"/>
  <c r="P93" i="4" s="1"/>
  <c r="AF75" i="4"/>
  <c r="I75" i="4" s="1"/>
  <c r="I60" i="4"/>
  <c r="FT2" i="6"/>
  <c r="AG66" i="4"/>
  <c r="GO2" i="6" s="1"/>
  <c r="AG57" i="4"/>
  <c r="FK2" i="6" s="1"/>
  <c r="AF48" i="4"/>
  <c r="EF2" i="6" s="1"/>
  <c r="P78" i="4"/>
  <c r="IC2" i="6"/>
  <c r="I87" i="4"/>
  <c r="JF2" i="6"/>
  <c r="IB2" i="6"/>
  <c r="I78" i="4"/>
  <c r="P87" i="4"/>
  <c r="JG2" i="6"/>
  <c r="I69" i="4"/>
  <c r="GX2" i="6"/>
  <c r="AG42" i="4"/>
  <c r="AF42" i="4"/>
  <c r="AF84" i="4"/>
  <c r="I84" i="4" s="1"/>
  <c r="AF51" i="4"/>
  <c r="AG51" i="4"/>
  <c r="FU2" i="6"/>
  <c r="P60" i="4"/>
  <c r="P69" i="4"/>
  <c r="GY2" i="6"/>
  <c r="I96" i="4"/>
  <c r="KJ2" i="6"/>
  <c r="P96" i="4"/>
  <c r="KK2" i="6"/>
  <c r="P75" i="4"/>
  <c r="HS2" i="6"/>
  <c r="EG2" i="6"/>
  <c r="P48" i="4"/>
  <c r="P84" i="4"/>
  <c r="IW2" i="6"/>
  <c r="FJ2" i="6"/>
  <c r="I57" i="4"/>
  <c r="I66" i="4"/>
  <c r="GN2" i="6"/>
  <c r="JZ2" i="6"/>
  <c r="I93" i="4"/>
  <c r="C280" i="2"/>
  <c r="V280" i="2" s="1"/>
  <c r="KE2" i="5" s="1"/>
  <c r="C285" i="2"/>
  <c r="V285" i="2" s="1"/>
  <c r="KG2" i="5" s="1"/>
  <c r="H283" i="2"/>
  <c r="X283" i="2" s="1"/>
  <c r="IJ2" i="5" s="1"/>
  <c r="F283" i="2"/>
  <c r="W283" i="2" s="1"/>
  <c r="II2" i="5" s="1"/>
  <c r="C283" i="2"/>
  <c r="V283" i="2" s="1"/>
  <c r="KF2" i="5" s="1"/>
  <c r="C271" i="2"/>
  <c r="V271" i="2" s="1"/>
  <c r="KC2" i="5" s="1"/>
  <c r="C268" i="2"/>
  <c r="V268" i="2" s="1"/>
  <c r="KB2" i="5" s="1"/>
  <c r="C265" i="2"/>
  <c r="V265" i="2" s="1"/>
  <c r="KA2" i="5" s="1"/>
  <c r="C262" i="2"/>
  <c r="V262" i="2" s="1"/>
  <c r="JZ2" i="5" s="1"/>
  <c r="C260" i="2"/>
  <c r="V260" i="2" s="1"/>
  <c r="JY2" i="5" s="1"/>
  <c r="C258" i="2"/>
  <c r="V258" i="2" s="1"/>
  <c r="JX2" i="5" s="1"/>
  <c r="C255" i="2"/>
  <c r="V255" i="2" s="1"/>
  <c r="JW2" i="5" s="1"/>
  <c r="C252" i="2"/>
  <c r="V252" i="2" s="1"/>
  <c r="JV2" i="5" s="1"/>
  <c r="W232" i="2"/>
  <c r="W223" i="2"/>
  <c r="W205" i="2"/>
  <c r="W196" i="2"/>
  <c r="W187" i="2"/>
  <c r="W178" i="2"/>
  <c r="W169" i="2"/>
  <c r="W160" i="2"/>
  <c r="W151" i="2"/>
  <c r="W142" i="2"/>
  <c r="W133" i="2"/>
  <c r="W124" i="2"/>
  <c r="W115" i="2"/>
  <c r="W90" i="4" s="1"/>
  <c r="W106" i="2"/>
  <c r="W81" i="4" s="1"/>
  <c r="W97" i="2"/>
  <c r="W72" i="4" s="1"/>
  <c r="W88" i="2"/>
  <c r="W63" i="4" s="1"/>
  <c r="AG63" i="4" s="1"/>
  <c r="W79" i="2"/>
  <c r="W54" i="4" s="1"/>
  <c r="W70" i="2"/>
  <c r="W45" i="4" s="1"/>
  <c r="W61" i="2"/>
  <c r="W10" i="2"/>
  <c r="KM2" i="5" s="1"/>
  <c r="KA2" i="6" l="1"/>
  <c r="I48" i="4"/>
  <c r="HR2" i="6"/>
  <c r="IV2" i="6"/>
  <c r="P57" i="4"/>
  <c r="DL2" i="6"/>
  <c r="I42" i="4"/>
  <c r="P42" i="4"/>
  <c r="DM2" i="6"/>
  <c r="P66" i="4"/>
  <c r="I51" i="4"/>
  <c r="EP2" i="6"/>
  <c r="EQ2" i="6"/>
  <c r="P51" i="4"/>
  <c r="AF45" i="4"/>
  <c r="AG45" i="4"/>
  <c r="AF54" i="4"/>
  <c r="AG54" i="4"/>
  <c r="GE2" i="6"/>
  <c r="P63" i="4"/>
  <c r="AF72" i="4"/>
  <c r="AG72" i="4"/>
  <c r="AG81" i="4"/>
  <c r="AF81" i="4"/>
  <c r="AG90" i="4"/>
  <c r="AF90" i="4"/>
  <c r="JQ2" i="5"/>
  <c r="JJ2" i="5"/>
  <c r="JS2" i="5"/>
  <c r="JT2" i="5"/>
  <c r="JL2" i="5"/>
  <c r="JI2" i="5"/>
  <c r="JD2" i="5"/>
  <c r="JE2" i="5"/>
  <c r="JM2" i="5"/>
  <c r="JK2" i="5"/>
  <c r="JF2" i="5"/>
  <c r="JN2" i="5"/>
  <c r="JG2" i="5"/>
  <c r="JO2" i="5"/>
  <c r="JH2" i="5"/>
  <c r="JP2" i="5"/>
  <c r="JB2" i="5"/>
  <c r="JC2" i="5"/>
  <c r="JA2" i="5"/>
  <c r="C44" i="2"/>
  <c r="C43" i="2"/>
  <c r="C42" i="2"/>
  <c r="V42" i="2" s="1"/>
  <c r="KW2" i="5" s="1"/>
  <c r="I45" i="4" l="1"/>
  <c r="DV2" i="6"/>
  <c r="HI2" i="6"/>
  <c r="P72" i="4"/>
  <c r="IM2" i="6"/>
  <c r="P81" i="4"/>
  <c r="HH2" i="6"/>
  <c r="I72" i="4"/>
  <c r="FA2" i="6"/>
  <c r="P54" i="4"/>
  <c r="JQ2" i="6"/>
  <c r="P90" i="4"/>
  <c r="I54" i="4"/>
  <c r="EZ2" i="6"/>
  <c r="JP2" i="6"/>
  <c r="I90" i="4"/>
  <c r="IL2" i="6"/>
  <c r="I81" i="4"/>
  <c r="P45" i="4"/>
  <c r="DW2" i="6"/>
  <c r="C289" i="2"/>
  <c r="V289" i="2" s="1"/>
  <c r="KI2" i="5" s="1"/>
  <c r="D266" i="2"/>
  <c r="W266" i="2" s="1"/>
  <c r="IE2" i="5" s="1"/>
  <c r="D263" i="2"/>
  <c r="W263" i="2" s="1"/>
  <c r="ID2" i="5" s="1"/>
  <c r="D253" i="2"/>
  <c r="W253" i="2" s="1"/>
  <c r="AE2" i="5" s="1"/>
  <c r="D272" i="2"/>
  <c r="W272" i="2" s="1"/>
  <c r="IG2" i="5" s="1"/>
  <c r="D269" i="2"/>
  <c r="W269" i="2" s="1"/>
  <c r="IF2" i="5" s="1"/>
  <c r="D256" i="2"/>
  <c r="W256" i="2" s="1"/>
  <c r="IC2" i="5" s="1"/>
  <c r="E158" i="2" l="1"/>
  <c r="V158" i="2" s="1"/>
  <c r="GE2" i="5" l="1"/>
  <c r="F285" i="2"/>
  <c r="W285" i="2" s="1"/>
  <c r="AI2" i="5" s="1"/>
  <c r="C295" i="2"/>
  <c r="V295" i="2" s="1"/>
  <c r="KL2" i="5" s="1"/>
  <c r="C293" i="2"/>
  <c r="V293" i="2" s="1"/>
  <c r="KK2" i="5" s="1"/>
  <c r="C299" i="2"/>
  <c r="V299" i="2" s="1"/>
  <c r="KJ2" i="5" s="1"/>
  <c r="C287" i="2"/>
  <c r="V287" i="2" s="1"/>
  <c r="KH2" i="5" s="1"/>
  <c r="D281" i="2"/>
  <c r="V281" i="2" s="1"/>
  <c r="AH2" i="5" s="1"/>
  <c r="K281" i="2"/>
  <c r="W281" i="2" s="1"/>
  <c r="HN2" i="5" s="1"/>
  <c r="C274" i="2"/>
  <c r="V274" i="2" s="1"/>
  <c r="IH2" i="5" s="1"/>
  <c r="D302" i="2"/>
  <c r="W302" i="2" s="1"/>
  <c r="HX2" i="5" s="1"/>
  <c r="C302" i="2"/>
  <c r="V302" i="2" s="1"/>
  <c r="HW2" i="5" s="1"/>
  <c r="D300" i="2"/>
  <c r="V300" i="2" s="1"/>
  <c r="AL2" i="5" s="1"/>
  <c r="E239" i="2"/>
  <c r="V239" i="2" s="1"/>
  <c r="E238" i="2"/>
  <c r="V238" i="2" s="1"/>
  <c r="E235" i="2"/>
  <c r="V235" i="2" s="1"/>
  <c r="Y96" i="4" s="1"/>
  <c r="E233" i="2"/>
  <c r="V233" i="2" s="1"/>
  <c r="Y95" i="4" s="1"/>
  <c r="E232" i="2"/>
  <c r="V232" i="2" s="1"/>
  <c r="Y94" i="4" s="1"/>
  <c r="E230" i="2"/>
  <c r="V230" i="2" s="1"/>
  <c r="E229" i="2"/>
  <c r="V229" i="2" s="1"/>
  <c r="E226" i="2"/>
  <c r="V226" i="2" s="1"/>
  <c r="Y93" i="4" s="1"/>
  <c r="E224" i="2"/>
  <c r="V224" i="2" s="1"/>
  <c r="Y92" i="4" s="1"/>
  <c r="E223" i="2"/>
  <c r="V223" i="2" s="1"/>
  <c r="Y91" i="4" s="1"/>
  <c r="E221" i="2"/>
  <c r="V221" i="2" s="1"/>
  <c r="E220" i="2"/>
  <c r="V220" i="2" s="1"/>
  <c r="E217" i="2"/>
  <c r="V217" i="2" s="1"/>
  <c r="Y90" i="4" s="1"/>
  <c r="E215" i="2"/>
  <c r="V215" i="2" s="1"/>
  <c r="Y89" i="4" s="1"/>
  <c r="E214" i="2"/>
  <c r="V214" i="2" s="1"/>
  <c r="Y88" i="4" s="1"/>
  <c r="E212" i="2"/>
  <c r="V212" i="2" s="1"/>
  <c r="E211" i="2"/>
  <c r="V211" i="2" s="1"/>
  <c r="E208" i="2"/>
  <c r="V208" i="2" s="1"/>
  <c r="Y87" i="4" s="1"/>
  <c r="E206" i="2"/>
  <c r="V206" i="2" s="1"/>
  <c r="Y86" i="4" s="1"/>
  <c r="E205" i="2"/>
  <c r="V205" i="2" s="1"/>
  <c r="Y85" i="4" s="1"/>
  <c r="E203" i="2"/>
  <c r="V203" i="2" s="1"/>
  <c r="E202" i="2"/>
  <c r="V202" i="2" s="1"/>
  <c r="E199" i="2"/>
  <c r="V199" i="2" s="1"/>
  <c r="Y84" i="4" s="1"/>
  <c r="E197" i="2"/>
  <c r="V197" i="2" s="1"/>
  <c r="Y83" i="4" s="1"/>
  <c r="E196" i="2"/>
  <c r="V196" i="2" s="1"/>
  <c r="Y82" i="4" s="1"/>
  <c r="E194" i="2"/>
  <c r="V194" i="2" s="1"/>
  <c r="E193" i="2"/>
  <c r="V193" i="2" s="1"/>
  <c r="E190" i="2"/>
  <c r="V190" i="2" s="1"/>
  <c r="Y81" i="4" s="1"/>
  <c r="E188" i="2"/>
  <c r="V188" i="2" s="1"/>
  <c r="Y80" i="4" s="1"/>
  <c r="E187" i="2"/>
  <c r="V187" i="2" s="1"/>
  <c r="Y79" i="4" s="1"/>
  <c r="E185" i="2"/>
  <c r="V185" i="2" s="1"/>
  <c r="E184" i="2"/>
  <c r="V184" i="2" s="1"/>
  <c r="E181" i="2"/>
  <c r="V181" i="2" s="1"/>
  <c r="Y78" i="4" s="1"/>
  <c r="E179" i="2"/>
  <c r="V179" i="2" s="1"/>
  <c r="Y77" i="4" s="1"/>
  <c r="E178" i="2"/>
  <c r="V178" i="2" s="1"/>
  <c r="Y76" i="4" s="1"/>
  <c r="E176" i="2"/>
  <c r="V176" i="2" s="1"/>
  <c r="E175" i="2"/>
  <c r="V175" i="2" s="1"/>
  <c r="E172" i="2"/>
  <c r="V172" i="2" s="1"/>
  <c r="Y75" i="4" s="1"/>
  <c r="E170" i="2"/>
  <c r="V170" i="2" s="1"/>
  <c r="Y74" i="4" s="1"/>
  <c r="E169" i="2"/>
  <c r="V169" i="2" s="1"/>
  <c r="Y73" i="4" s="1"/>
  <c r="E167" i="2"/>
  <c r="V167" i="2" s="1"/>
  <c r="E166" i="2"/>
  <c r="E163" i="2"/>
  <c r="V163" i="2" s="1"/>
  <c r="Y72" i="4" s="1"/>
  <c r="E161" i="2"/>
  <c r="V161" i="2" s="1"/>
  <c r="Y71" i="4" s="1"/>
  <c r="E160" i="2"/>
  <c r="V160" i="2" s="1"/>
  <c r="Y70" i="4" s="1"/>
  <c r="E157" i="2"/>
  <c r="E154" i="2"/>
  <c r="V154" i="2" s="1"/>
  <c r="Y69" i="4" s="1"/>
  <c r="E152" i="2"/>
  <c r="V152" i="2" s="1"/>
  <c r="Y68" i="4" s="1"/>
  <c r="E151" i="2"/>
  <c r="V151" i="2" s="1"/>
  <c r="Y67" i="4" s="1"/>
  <c r="W64" i="2"/>
  <c r="O245" i="2"/>
  <c r="W245" i="2" s="1"/>
  <c r="DH2" i="5" s="1"/>
  <c r="O244" i="2"/>
  <c r="W244" i="2" s="1"/>
  <c r="DG2" i="5" s="1"/>
  <c r="E149" i="2"/>
  <c r="V149" i="2" s="1"/>
  <c r="E148" i="2"/>
  <c r="V148" i="2" s="1"/>
  <c r="E145" i="2"/>
  <c r="V145" i="2" s="1"/>
  <c r="Y66" i="4" s="1"/>
  <c r="E143" i="2"/>
  <c r="V143" i="2" s="1"/>
  <c r="Y65" i="4" s="1"/>
  <c r="E142" i="2"/>
  <c r="V142" i="2" s="1"/>
  <c r="Y64" i="4" s="1"/>
  <c r="E140" i="2"/>
  <c r="V140" i="2" s="1"/>
  <c r="E139" i="2"/>
  <c r="V139" i="2" s="1"/>
  <c r="E136" i="2"/>
  <c r="V136" i="2" s="1"/>
  <c r="Y63" i="4" s="1"/>
  <c r="E134" i="2"/>
  <c r="V134" i="2" s="1"/>
  <c r="Y62" i="4" s="1"/>
  <c r="E133" i="2"/>
  <c r="V133" i="2" s="1"/>
  <c r="Y61" i="4" s="1"/>
  <c r="E131" i="2"/>
  <c r="V131" i="2" s="1"/>
  <c r="E130" i="2"/>
  <c r="V130" i="2" s="1"/>
  <c r="E127" i="2"/>
  <c r="V127" i="2" s="1"/>
  <c r="Y60" i="4" s="1"/>
  <c r="E125" i="2"/>
  <c r="V125" i="2" s="1"/>
  <c r="Y59" i="4" s="1"/>
  <c r="E124" i="2"/>
  <c r="V124" i="2" s="1"/>
  <c r="Y58" i="4" s="1"/>
  <c r="E122" i="2"/>
  <c r="V122" i="2" s="1"/>
  <c r="E121" i="2"/>
  <c r="V121" i="2" s="1"/>
  <c r="E118" i="2"/>
  <c r="V118" i="2" s="1"/>
  <c r="Y57" i="4" s="1"/>
  <c r="E116" i="2"/>
  <c r="V116" i="2" s="1"/>
  <c r="E115" i="2"/>
  <c r="V115" i="2" s="1"/>
  <c r="Y55" i="4" s="1"/>
  <c r="E113" i="2"/>
  <c r="V113" i="2" s="1"/>
  <c r="E112" i="2"/>
  <c r="V112" i="2" s="1"/>
  <c r="E109" i="2"/>
  <c r="V109" i="2" s="1"/>
  <c r="Y54" i="4" s="1"/>
  <c r="E107" i="2"/>
  <c r="V107" i="2" s="1"/>
  <c r="E106" i="2"/>
  <c r="V106" i="2" s="1"/>
  <c r="Y52" i="4" s="1"/>
  <c r="E104" i="2"/>
  <c r="V104" i="2" s="1"/>
  <c r="E103" i="2"/>
  <c r="V103" i="2" s="1"/>
  <c r="E100" i="2"/>
  <c r="V100" i="2" s="1"/>
  <c r="Y51" i="4" s="1"/>
  <c r="E98" i="2"/>
  <c r="V98" i="2" s="1"/>
  <c r="E97" i="2"/>
  <c r="V97" i="2" s="1"/>
  <c r="Y49" i="4" s="1"/>
  <c r="E95" i="2"/>
  <c r="V95" i="2" s="1"/>
  <c r="E94" i="2"/>
  <c r="V94" i="2" s="1"/>
  <c r="E91" i="2"/>
  <c r="V91" i="2" s="1"/>
  <c r="Y48" i="4" s="1"/>
  <c r="E89" i="2"/>
  <c r="V89" i="2" s="1"/>
  <c r="E88" i="2"/>
  <c r="V88" i="2" s="1"/>
  <c r="Y46" i="4" s="1"/>
  <c r="E86" i="2"/>
  <c r="V86" i="2" s="1"/>
  <c r="E85" i="2"/>
  <c r="V85" i="2" s="1"/>
  <c r="E82" i="2"/>
  <c r="V82" i="2" s="1"/>
  <c r="Y45" i="4" s="1"/>
  <c r="E80" i="2"/>
  <c r="V80" i="2" s="1"/>
  <c r="E79" i="2"/>
  <c r="V79" i="2" s="1"/>
  <c r="Y43" i="4" s="1"/>
  <c r="T5" i="2"/>
  <c r="W5" i="2" s="1"/>
  <c r="R5" i="4" s="1"/>
  <c r="AC7" i="4" s="1"/>
  <c r="T4" i="2"/>
  <c r="O4" i="2" s="1"/>
  <c r="W4" i="2" s="1"/>
  <c r="A2" i="5" s="1"/>
  <c r="V80" i="4" l="1"/>
  <c r="AD80" i="4" s="1"/>
  <c r="V89" i="4"/>
  <c r="AE89" i="4" s="1"/>
  <c r="V62" i="4"/>
  <c r="R62" i="4" s="1"/>
  <c r="AH62" i="4" s="1"/>
  <c r="MI2" i="6" s="1"/>
  <c r="V96" i="4"/>
  <c r="AE96" i="4" s="1"/>
  <c r="V83" i="4"/>
  <c r="AE83" i="4" s="1"/>
  <c r="Y53" i="4"/>
  <c r="V71" i="4"/>
  <c r="AE71" i="4" s="1"/>
  <c r="V92" i="4"/>
  <c r="R92" i="4" s="1"/>
  <c r="AH92" i="4" s="1"/>
  <c r="NW2" i="6" s="1"/>
  <c r="Y56" i="4"/>
  <c r="V56" i="4" s="1"/>
  <c r="Y44" i="4"/>
  <c r="V74" i="4"/>
  <c r="R74" i="4" s="1"/>
  <c r="AH74" i="4" s="1"/>
  <c r="MY2" i="6" s="1"/>
  <c r="Y50" i="4"/>
  <c r="V65" i="4"/>
  <c r="R65" i="4" s="1"/>
  <c r="AH65" i="4" s="1"/>
  <c r="MM2" i="6" s="1"/>
  <c r="Y47" i="4"/>
  <c r="V54" i="4"/>
  <c r="V55" i="4"/>
  <c r="V81" i="4"/>
  <c r="V82" i="4"/>
  <c r="V84" i="4"/>
  <c r="V85" i="4"/>
  <c r="V93" i="4"/>
  <c r="V94" i="4"/>
  <c r="V69" i="4"/>
  <c r="V70" i="4"/>
  <c r="V57" i="4"/>
  <c r="V58" i="4"/>
  <c r="V72" i="4"/>
  <c r="V73" i="4"/>
  <c r="V87" i="4"/>
  <c r="V88" i="4"/>
  <c r="V60" i="4"/>
  <c r="V61" i="4"/>
  <c r="V63" i="4"/>
  <c r="V64" i="4"/>
  <c r="V75" i="4"/>
  <c r="V76" i="4"/>
  <c r="V90" i="4"/>
  <c r="V91" i="4"/>
  <c r="V78" i="4"/>
  <c r="V79" i="4"/>
  <c r="V66" i="4"/>
  <c r="V67" i="4"/>
  <c r="BS2" i="5"/>
  <c r="CY2" i="5"/>
  <c r="FI2" i="5"/>
  <c r="BR2" i="5"/>
  <c r="BT2" i="5"/>
  <c r="CX2" i="5"/>
  <c r="GI2" i="5"/>
  <c r="HI2" i="5"/>
  <c r="CE2" i="5"/>
  <c r="EU2" i="5"/>
  <c r="GT2" i="5"/>
  <c r="CF2" i="5"/>
  <c r="FG2" i="5"/>
  <c r="GV2" i="5"/>
  <c r="BX2" i="5"/>
  <c r="CG2" i="5"/>
  <c r="CQ2" i="5"/>
  <c r="DA2" i="5"/>
  <c r="EA2" i="5"/>
  <c r="EL2" i="5"/>
  <c r="EW2" i="5"/>
  <c r="GK2" i="5"/>
  <c r="GX2" i="5"/>
  <c r="HJ2" i="5"/>
  <c r="CO2" i="5"/>
  <c r="GH2" i="5"/>
  <c r="BW2" i="5"/>
  <c r="EV2" i="5"/>
  <c r="BY2" i="5"/>
  <c r="CI2" i="5"/>
  <c r="DB2" i="5"/>
  <c r="EB2" i="5"/>
  <c r="EN2" i="5"/>
  <c r="EY2" i="5"/>
  <c r="FJ2" i="5"/>
  <c r="GL2" i="5"/>
  <c r="GY2" i="5"/>
  <c r="CC2" i="5"/>
  <c r="EI2" i="5"/>
  <c r="HG2" i="5"/>
  <c r="CP2" i="5"/>
  <c r="CR2" i="5"/>
  <c r="BQ2" i="5"/>
  <c r="BZ2" i="5"/>
  <c r="CS2" i="5"/>
  <c r="DC2" i="5"/>
  <c r="EC2" i="5"/>
  <c r="EO2" i="5"/>
  <c r="EZ2" i="5"/>
  <c r="FK2" i="5"/>
  <c r="GN2" i="5"/>
  <c r="HA2" i="5"/>
  <c r="BU2" i="5"/>
  <c r="FF2" i="5"/>
  <c r="CA2" i="5"/>
  <c r="CU2" i="5"/>
  <c r="DD2" i="5"/>
  <c r="EP2" i="5"/>
  <c r="FB2" i="5"/>
  <c r="FM2" i="5"/>
  <c r="GP2" i="5"/>
  <c r="HB2" i="5"/>
  <c r="CV2" i="5"/>
  <c r="DE2" i="5"/>
  <c r="EG2" i="5"/>
  <c r="ER2" i="5"/>
  <c r="FC2" i="5"/>
  <c r="FN2" i="5"/>
  <c r="GQ2" i="5"/>
  <c r="HD2" i="5"/>
  <c r="CD2" i="5"/>
  <c r="EH2" i="5"/>
  <c r="ES2" i="5"/>
  <c r="FD2" i="5"/>
  <c r="GF2" i="5"/>
  <c r="GS2" i="5"/>
  <c r="HF2" i="5"/>
  <c r="CM2" i="5"/>
  <c r="CL2" i="5"/>
  <c r="CK2" i="5"/>
  <c r="CJ2" i="5"/>
  <c r="BK2" i="5"/>
  <c r="BL2" i="5"/>
  <c r="AB39" i="4"/>
  <c r="W39" i="4" s="1"/>
  <c r="DQ2" i="5"/>
  <c r="E168" i="2"/>
  <c r="V166" i="2"/>
  <c r="BM2" i="5"/>
  <c r="BN2" i="5"/>
  <c r="BO2" i="5"/>
  <c r="E159" i="2"/>
  <c r="V157" i="2"/>
  <c r="E204" i="2"/>
  <c r="E177" i="2"/>
  <c r="E105" i="2"/>
  <c r="E87" i="2"/>
  <c r="E123" i="2"/>
  <c r="E195" i="2"/>
  <c r="E231" i="2"/>
  <c r="E240" i="2"/>
  <c r="E141" i="2"/>
  <c r="E186" i="2"/>
  <c r="E213" i="2"/>
  <c r="E132" i="2"/>
  <c r="E150" i="2"/>
  <c r="V6" i="2"/>
  <c r="E96" i="2"/>
  <c r="E222" i="2"/>
  <c r="E114" i="2"/>
  <c r="E236" i="2"/>
  <c r="V236" i="2" s="1"/>
  <c r="E227" i="2"/>
  <c r="V227" i="2" s="1"/>
  <c r="E218" i="2"/>
  <c r="V218" i="2" s="1"/>
  <c r="E209" i="2"/>
  <c r="V209" i="2" s="1"/>
  <c r="E200" i="2"/>
  <c r="V200" i="2" s="1"/>
  <c r="E191" i="2"/>
  <c r="V191" i="2" s="1"/>
  <c r="E182" i="2"/>
  <c r="V182" i="2" s="1"/>
  <c r="E173" i="2"/>
  <c r="V173" i="2" s="1"/>
  <c r="E164" i="2"/>
  <c r="V164" i="2" s="1"/>
  <c r="E155" i="2"/>
  <c r="V155" i="2" s="1"/>
  <c r="E241" i="2"/>
  <c r="V241" i="2" s="1"/>
  <c r="Y97" i="4" s="1"/>
  <c r="V97" i="4" s="1"/>
  <c r="E244" i="2"/>
  <c r="V244" i="2" s="1"/>
  <c r="AC2" i="5" s="1"/>
  <c r="E245" i="2"/>
  <c r="V245" i="2" s="1"/>
  <c r="AD2" i="5" s="1"/>
  <c r="O246" i="2"/>
  <c r="W246" i="2" s="1"/>
  <c r="HV2" i="5" s="1"/>
  <c r="F258" i="2"/>
  <c r="W258" i="2" s="1"/>
  <c r="AF2" i="5" s="1"/>
  <c r="F260" i="2"/>
  <c r="W260" i="2" s="1"/>
  <c r="AG2" i="5" s="1"/>
  <c r="E146" i="2"/>
  <c r="V146" i="2" s="1"/>
  <c r="E137" i="2"/>
  <c r="V137" i="2" s="1"/>
  <c r="E128" i="2"/>
  <c r="V128" i="2" s="1"/>
  <c r="E119" i="2"/>
  <c r="V119" i="2" s="1"/>
  <c r="V95" i="4" s="1"/>
  <c r="E110" i="2"/>
  <c r="V110" i="2" s="1"/>
  <c r="V86" i="4" s="1"/>
  <c r="E101" i="2"/>
  <c r="V101" i="2" s="1"/>
  <c r="V77" i="4" s="1"/>
  <c r="E92" i="2"/>
  <c r="V92" i="2" s="1"/>
  <c r="V68" i="4" s="1"/>
  <c r="E83" i="2"/>
  <c r="V83" i="2" s="1"/>
  <c r="V59" i="4" s="1"/>
  <c r="R80" i="4" l="1"/>
  <c r="AH80" i="4" s="1"/>
  <c r="NG2" i="6" s="1"/>
  <c r="AE80" i="4"/>
  <c r="AD89" i="4"/>
  <c r="R89" i="4"/>
  <c r="AH89" i="4" s="1"/>
  <c r="NS2" i="6" s="1"/>
  <c r="AE62" i="4"/>
  <c r="GA2" i="6" s="1"/>
  <c r="AD62" i="4"/>
  <c r="D62" i="4" s="1"/>
  <c r="AD96" i="4"/>
  <c r="D96" i="4" s="1"/>
  <c r="AD71" i="4"/>
  <c r="HD2" i="6" s="1"/>
  <c r="AD92" i="4"/>
  <c r="D92" i="4" s="1"/>
  <c r="R83" i="4"/>
  <c r="AH83" i="4" s="1"/>
  <c r="NK2" i="6" s="1"/>
  <c r="AE92" i="4"/>
  <c r="K92" i="4" s="1"/>
  <c r="AH96" i="4"/>
  <c r="OC2" i="6" s="1"/>
  <c r="R71" i="4"/>
  <c r="AH71" i="4" s="1"/>
  <c r="MU2" i="6" s="1"/>
  <c r="AD83" i="4"/>
  <c r="D83" i="4" s="1"/>
  <c r="AE65" i="4"/>
  <c r="K65" i="4" s="1"/>
  <c r="AD65" i="4"/>
  <c r="D65" i="4" s="1"/>
  <c r="AE56" i="4"/>
  <c r="K56" i="4" s="1"/>
  <c r="R56" i="4"/>
  <c r="AH56" i="4" s="1"/>
  <c r="MA2" i="6" s="1"/>
  <c r="AE74" i="4"/>
  <c r="HO2" i="6" s="1"/>
  <c r="AD56" i="4"/>
  <c r="D56" i="4" s="1"/>
  <c r="AD74" i="4"/>
  <c r="D74" i="4" s="1"/>
  <c r="AE59" i="4"/>
  <c r="R59" i="4"/>
  <c r="AH59" i="4" s="1"/>
  <c r="ME2" i="6" s="1"/>
  <c r="AD59" i="4"/>
  <c r="AE68" i="4"/>
  <c r="R68" i="4"/>
  <c r="AH68" i="4" s="1"/>
  <c r="MQ2" i="6" s="1"/>
  <c r="AD68" i="4"/>
  <c r="R77" i="4"/>
  <c r="AH77" i="4" s="1"/>
  <c r="NC2" i="6" s="1"/>
  <c r="AE77" i="4"/>
  <c r="AD77" i="4"/>
  <c r="R79" i="4"/>
  <c r="AH79" i="4" s="1"/>
  <c r="ID2" i="6" s="1"/>
  <c r="K89" i="4"/>
  <c r="JM2" i="6"/>
  <c r="R58" i="4"/>
  <c r="AH58" i="4" s="1"/>
  <c r="FL2" i="6" s="1"/>
  <c r="AD93" i="4"/>
  <c r="AH93" i="4"/>
  <c r="NY2" i="6" s="1"/>
  <c r="AE93" i="4"/>
  <c r="R55" i="4"/>
  <c r="AH55" i="4" s="1"/>
  <c r="FB2" i="6" s="1"/>
  <c r="AE78" i="4"/>
  <c r="AH78" i="4"/>
  <c r="NE2" i="6" s="1"/>
  <c r="AD78" i="4"/>
  <c r="IH2" i="6"/>
  <c r="D80" i="4"/>
  <c r="AD57" i="4"/>
  <c r="AH57" i="4"/>
  <c r="MC2" i="6" s="1"/>
  <c r="AE57" i="4"/>
  <c r="R85" i="4"/>
  <c r="AH85" i="4" s="1"/>
  <c r="IX2" i="6" s="1"/>
  <c r="AE54" i="4"/>
  <c r="AH54" i="4"/>
  <c r="LY2" i="6" s="1"/>
  <c r="AD54" i="4"/>
  <c r="R91" i="4"/>
  <c r="AH91" i="4" s="1"/>
  <c r="JR2" i="6" s="1"/>
  <c r="AH84" i="4"/>
  <c r="NM2" i="6" s="1"/>
  <c r="AD84" i="4"/>
  <c r="AE84" i="4"/>
  <c r="K96" i="4"/>
  <c r="KI2" i="6"/>
  <c r="AH90" i="4"/>
  <c r="NU2" i="6" s="1"/>
  <c r="AE90" i="4"/>
  <c r="AD90" i="4"/>
  <c r="K80" i="4"/>
  <c r="II2" i="6"/>
  <c r="GJ2" i="6"/>
  <c r="KH2" i="6"/>
  <c r="AE86" i="4"/>
  <c r="R86" i="4"/>
  <c r="AH86" i="4" s="1"/>
  <c r="NO2" i="6" s="1"/>
  <c r="AD86" i="4"/>
  <c r="R76" i="4"/>
  <c r="AH76" i="4" s="1"/>
  <c r="HT2" i="6" s="1"/>
  <c r="R64" i="4"/>
  <c r="AH64" i="4" s="1"/>
  <c r="GF2" i="6" s="1"/>
  <c r="R61" i="4"/>
  <c r="AH61" i="4" s="1"/>
  <c r="FV2" i="6" s="1"/>
  <c r="R88" i="4"/>
  <c r="AH88" i="4" s="1"/>
  <c r="JH2" i="6" s="1"/>
  <c r="K71" i="4"/>
  <c r="HE2" i="6"/>
  <c r="AE95" i="4"/>
  <c r="R95" i="4"/>
  <c r="AH95" i="4" s="1"/>
  <c r="OA2" i="6" s="1"/>
  <c r="AD95" i="4"/>
  <c r="AE75" i="4"/>
  <c r="AH75" i="4"/>
  <c r="NA2" i="6" s="1"/>
  <c r="AD75" i="4"/>
  <c r="AE63" i="4"/>
  <c r="AH63" i="4"/>
  <c r="MK2" i="6" s="1"/>
  <c r="AD63" i="4"/>
  <c r="AD60" i="4"/>
  <c r="AH60" i="4"/>
  <c r="MG2" i="6" s="1"/>
  <c r="AE60" i="4"/>
  <c r="AE87" i="4"/>
  <c r="AH87" i="4"/>
  <c r="NQ2" i="6" s="1"/>
  <c r="AD87" i="4"/>
  <c r="R70" i="4"/>
  <c r="AH70" i="4" s="1"/>
  <c r="GZ2" i="6" s="1"/>
  <c r="R67" i="4"/>
  <c r="AH67" i="4" s="1"/>
  <c r="GP2" i="6" s="1"/>
  <c r="D89" i="4"/>
  <c r="JL2" i="6"/>
  <c r="R73" i="4"/>
  <c r="AH73" i="4" s="1"/>
  <c r="HJ2" i="6" s="1"/>
  <c r="AH69" i="4"/>
  <c r="MS2" i="6" s="1"/>
  <c r="AD69" i="4"/>
  <c r="AE69" i="4"/>
  <c r="R82" i="4"/>
  <c r="AH82" i="4" s="1"/>
  <c r="IN2" i="6" s="1"/>
  <c r="AH66" i="4"/>
  <c r="MO2" i="6" s="1"/>
  <c r="AE66" i="4"/>
  <c r="AD66" i="4"/>
  <c r="IS2" i="6"/>
  <c r="K83" i="4"/>
  <c r="AD72" i="4"/>
  <c r="AH72" i="4"/>
  <c r="MW2" i="6" s="1"/>
  <c r="AE72" i="4"/>
  <c r="R94" i="4"/>
  <c r="AH94" i="4" s="1"/>
  <c r="KB2" i="6" s="1"/>
  <c r="AE81" i="4"/>
  <c r="AH81" i="4"/>
  <c r="NI2" i="6" s="1"/>
  <c r="AD81" i="4"/>
  <c r="FY2" i="5"/>
  <c r="FS2" i="5"/>
  <c r="GC2" i="5"/>
  <c r="FT2" i="5"/>
  <c r="GD2" i="5"/>
  <c r="GA2" i="5"/>
  <c r="GB2" i="5"/>
  <c r="EE2" i="5"/>
  <c r="EK2" i="5"/>
  <c r="FU2" i="5"/>
  <c r="IT2" i="5"/>
  <c r="HE2" i="5"/>
  <c r="FV2" i="5"/>
  <c r="GG2" i="5"/>
  <c r="BD2" i="5"/>
  <c r="V4" i="2"/>
  <c r="HU2" i="5"/>
  <c r="FW2" i="5"/>
  <c r="GO2" i="5"/>
  <c r="FZ2" i="5"/>
  <c r="GW2" i="5"/>
  <c r="AG39" i="4"/>
  <c r="AF39" i="4"/>
  <c r="CW2" i="5"/>
  <c r="FX2" i="5"/>
  <c r="FR2" i="5"/>
  <c r="W2" i="2"/>
  <c r="AC2" i="4" s="1"/>
  <c r="K62" i="4" l="1"/>
  <c r="FZ2" i="6"/>
  <c r="JV2" i="6"/>
  <c r="JW2" i="6"/>
  <c r="IR2" i="6"/>
  <c r="FG2" i="6"/>
  <c r="D71" i="4"/>
  <c r="GK2" i="6"/>
  <c r="FF2" i="6"/>
  <c r="K74" i="4"/>
  <c r="HN2" i="6"/>
  <c r="K78" i="4"/>
  <c r="IA2" i="6"/>
  <c r="HY2" i="6"/>
  <c r="K77" i="4"/>
  <c r="IK2" i="6"/>
  <c r="K81" i="4"/>
  <c r="IP2" i="6"/>
  <c r="D82" i="4"/>
  <c r="FS2" i="6"/>
  <c r="K60" i="4"/>
  <c r="HQ2" i="6"/>
  <c r="K75" i="4"/>
  <c r="JJ2" i="6"/>
  <c r="D88" i="4"/>
  <c r="K54" i="4"/>
  <c r="EY2" i="6"/>
  <c r="FD2" i="6"/>
  <c r="D55" i="4"/>
  <c r="D58" i="4"/>
  <c r="FN2" i="6"/>
  <c r="D72" i="4"/>
  <c r="HF2" i="6"/>
  <c r="K67" i="4"/>
  <c r="GS2" i="6"/>
  <c r="D84" i="4"/>
  <c r="IT2" i="6"/>
  <c r="K88" i="4"/>
  <c r="JK2" i="6"/>
  <c r="HW2" i="6"/>
  <c r="K76" i="4"/>
  <c r="JN2" i="6"/>
  <c r="D90" i="4"/>
  <c r="JA2" i="6"/>
  <c r="K85" i="4"/>
  <c r="D68" i="4"/>
  <c r="GT2" i="6"/>
  <c r="IJ2" i="6"/>
  <c r="D81" i="4"/>
  <c r="K82" i="4"/>
  <c r="IQ2" i="6"/>
  <c r="JE2" i="6"/>
  <c r="K87" i="4"/>
  <c r="K64" i="4"/>
  <c r="GI2" i="6"/>
  <c r="KE2" i="6"/>
  <c r="K94" i="4"/>
  <c r="K69" i="4"/>
  <c r="GW2" i="6"/>
  <c r="D95" i="4"/>
  <c r="KF2" i="6"/>
  <c r="AE97" i="4"/>
  <c r="R97" i="4"/>
  <c r="AH97" i="4" s="1"/>
  <c r="KL2" i="6" s="1"/>
  <c r="D94" i="4"/>
  <c r="KD2" i="6"/>
  <c r="D69" i="4"/>
  <c r="GV2" i="6"/>
  <c r="HB2" i="6"/>
  <c r="D70" i="4"/>
  <c r="FR2" i="6"/>
  <c r="D60" i="4"/>
  <c r="D76" i="4"/>
  <c r="HV2" i="6"/>
  <c r="JO2" i="6"/>
  <c r="K90" i="4"/>
  <c r="D85" i="4"/>
  <c r="IZ2" i="6"/>
  <c r="FE2" i="6"/>
  <c r="K55" i="4"/>
  <c r="GL2" i="6"/>
  <c r="D66" i="4"/>
  <c r="K95" i="4"/>
  <c r="KG2" i="6"/>
  <c r="JY2" i="6"/>
  <c r="K93" i="4"/>
  <c r="IG2" i="6"/>
  <c r="K79" i="4"/>
  <c r="GU2" i="6"/>
  <c r="K68" i="4"/>
  <c r="DB2" i="6"/>
  <c r="I39" i="4"/>
  <c r="GM2" i="6"/>
  <c r="K66" i="4"/>
  <c r="D61" i="4"/>
  <c r="FX2" i="6"/>
  <c r="JB2" i="6"/>
  <c r="D86" i="4"/>
  <c r="FI2" i="6"/>
  <c r="K57" i="4"/>
  <c r="IF2" i="6"/>
  <c r="D79" i="4"/>
  <c r="D59" i="4"/>
  <c r="FP2" i="6"/>
  <c r="D63" i="4"/>
  <c r="GB2" i="6"/>
  <c r="K61" i="4"/>
  <c r="FY2" i="6"/>
  <c r="D91" i="4"/>
  <c r="JT2" i="6"/>
  <c r="HG2" i="6"/>
  <c r="K72" i="4"/>
  <c r="D73" i="4"/>
  <c r="HL2" i="6"/>
  <c r="HC2" i="6"/>
  <c r="K70" i="4"/>
  <c r="DC2" i="6"/>
  <c r="P39" i="4"/>
  <c r="K73" i="4"/>
  <c r="HM2" i="6"/>
  <c r="GR2" i="6"/>
  <c r="D67" i="4"/>
  <c r="D87" i="4"/>
  <c r="JD2" i="6"/>
  <c r="GC2" i="6"/>
  <c r="K63" i="4"/>
  <c r="K91" i="4"/>
  <c r="JU2" i="6"/>
  <c r="D78" i="4"/>
  <c r="HZ2" i="6"/>
  <c r="JX2" i="6"/>
  <c r="D93" i="4"/>
  <c r="HP2" i="6"/>
  <c r="D75" i="4"/>
  <c r="D64" i="4"/>
  <c r="GH2" i="6"/>
  <c r="K86" i="4"/>
  <c r="JC2" i="6"/>
  <c r="K84" i="4"/>
  <c r="IU2" i="6"/>
  <c r="D54" i="4"/>
  <c r="EX2" i="6"/>
  <c r="D57" i="4"/>
  <c r="FH2" i="6"/>
  <c r="K58" i="4"/>
  <c r="FO2" i="6"/>
  <c r="HX2" i="6"/>
  <c r="D77" i="4"/>
  <c r="FQ2" i="6"/>
  <c r="K59" i="4"/>
  <c r="AD97" i="4"/>
  <c r="G32" i="2"/>
  <c r="W32" i="2" s="1"/>
  <c r="Y29" i="4" s="1"/>
  <c r="V29" i="4" s="1"/>
  <c r="KO2" i="6" l="1"/>
  <c r="K97" i="4"/>
  <c r="D97" i="4"/>
  <c r="KN2" i="6"/>
  <c r="Z29" i="4"/>
  <c r="R29" i="4"/>
  <c r="AD29" i="4" s="1"/>
  <c r="CF2" i="6" s="1"/>
  <c r="AA29" i="4"/>
  <c r="W3" i="2"/>
  <c r="D29" i="4" l="1"/>
  <c r="CD2" i="6"/>
  <c r="K29" i="4"/>
  <c r="AC29" i="4" s="1"/>
  <c r="CE2" i="6" s="1"/>
  <c r="KO2" i="5"/>
  <c r="AC3" i="4"/>
  <c r="C2" i="6" s="1"/>
  <c r="C304" i="2"/>
  <c r="V304" i="2" s="1"/>
  <c r="IA2" i="5" s="1"/>
  <c r="C303" i="2"/>
  <c r="V303" i="2" s="1"/>
  <c r="HY2" i="5" s="1"/>
  <c r="E77" i="2"/>
  <c r="V77" i="2" s="1"/>
  <c r="V53" i="4" s="1"/>
  <c r="E76" i="2"/>
  <c r="E68" i="2"/>
  <c r="V68" i="2" s="1"/>
  <c r="V44" i="4" s="1"/>
  <c r="E67" i="2"/>
  <c r="V67" i="2" s="1"/>
  <c r="AD53" i="4" l="1"/>
  <c r="R53" i="4"/>
  <c r="AH53" i="4" s="1"/>
  <c r="LW2" i="6" s="1"/>
  <c r="AE53" i="4"/>
  <c r="AD44" i="4"/>
  <c r="R44" i="4"/>
  <c r="AH44" i="4" s="1"/>
  <c r="LL2" i="6" s="1"/>
  <c r="AE44" i="4"/>
  <c r="V43" i="4"/>
  <c r="AA2" i="5"/>
  <c r="E78" i="2"/>
  <c r="V76" i="2"/>
  <c r="Z2" i="5"/>
  <c r="BI2" i="5"/>
  <c r="E69" i="2"/>
  <c r="G42" i="2"/>
  <c r="W42" i="2" s="1"/>
  <c r="HO2" i="5" s="1"/>
  <c r="G43" i="2"/>
  <c r="W43" i="2" s="1"/>
  <c r="HP2" i="5" s="1"/>
  <c r="G44" i="2"/>
  <c r="W44" i="2" s="1"/>
  <c r="HQ2" i="5" s="1"/>
  <c r="W45" i="2"/>
  <c r="HR2" i="5" s="1"/>
  <c r="W46" i="2"/>
  <c r="HS2" i="5" s="1"/>
  <c r="G35" i="2"/>
  <c r="W35" i="2" s="1"/>
  <c r="Y32" i="4" s="1"/>
  <c r="V32" i="4" s="1"/>
  <c r="R43" i="4" l="1"/>
  <c r="AH43" i="4" s="1"/>
  <c r="DN2" i="6" s="1"/>
  <c r="DS2" i="6"/>
  <c r="K44" i="4"/>
  <c r="DR2" i="6"/>
  <c r="D44" i="4"/>
  <c r="V51" i="4"/>
  <c r="V52" i="4"/>
  <c r="K53" i="4"/>
  <c r="EW2" i="6"/>
  <c r="D53" i="4"/>
  <c r="EV2" i="6"/>
  <c r="R32" i="4"/>
  <c r="AD32" i="4" s="1"/>
  <c r="CR2" i="6" s="1"/>
  <c r="AA32" i="4"/>
  <c r="Z32" i="4"/>
  <c r="BH2" i="5"/>
  <c r="D304" i="2"/>
  <c r="W304" i="2" s="1"/>
  <c r="IB2" i="5" s="1"/>
  <c r="D303" i="2"/>
  <c r="W303" i="2" s="1"/>
  <c r="HZ2" i="5" s="1"/>
  <c r="D291" i="2"/>
  <c r="V291" i="2" s="1"/>
  <c r="AK2" i="5" s="1"/>
  <c r="D290" i="2"/>
  <c r="V290" i="2" s="1"/>
  <c r="AJ2" i="5" s="1"/>
  <c r="AH51" i="4" l="1"/>
  <c r="LV2" i="6" s="1"/>
  <c r="AE51" i="4"/>
  <c r="AD51" i="4"/>
  <c r="D43" i="4"/>
  <c r="DP2" i="6"/>
  <c r="K43" i="4"/>
  <c r="DQ2" i="6"/>
  <c r="R52" i="4"/>
  <c r="AH52" i="4" s="1"/>
  <c r="ER2" i="6" s="1"/>
  <c r="D32" i="4"/>
  <c r="CP2" i="6"/>
  <c r="K32" i="4"/>
  <c r="AC32" i="4" s="1"/>
  <c r="CQ2" i="6" s="1"/>
  <c r="E74" i="2"/>
  <c r="V74" i="2" s="1"/>
  <c r="V50" i="4" s="1"/>
  <c r="E73" i="2"/>
  <c r="V73" i="2" s="1"/>
  <c r="Y42" i="4" s="1"/>
  <c r="V42" i="4" s="1"/>
  <c r="E71" i="2"/>
  <c r="V71" i="2" s="1"/>
  <c r="E70" i="2"/>
  <c r="V70" i="2" s="1"/>
  <c r="Y40" i="4" s="1"/>
  <c r="V65" i="2"/>
  <c r="V64" i="2"/>
  <c r="V62" i="2"/>
  <c r="V61" i="2"/>
  <c r="G23" i="2"/>
  <c r="W23" i="2" s="1"/>
  <c r="Y20" i="4" s="1"/>
  <c r="V20" i="4" s="1"/>
  <c r="G22" i="2"/>
  <c r="W22" i="2" s="1"/>
  <c r="Y19" i="4" s="1"/>
  <c r="V19" i="4" s="1"/>
  <c r="G20" i="2"/>
  <c r="W20" i="2" s="1"/>
  <c r="T19" i="2"/>
  <c r="G19" i="2" s="1"/>
  <c r="W19" i="2" s="1"/>
  <c r="T18" i="2"/>
  <c r="G18" i="2" s="1"/>
  <c r="W18" i="2" s="1"/>
  <c r="T17" i="2"/>
  <c r="G17" i="2" s="1"/>
  <c r="W17" i="2" s="1"/>
  <c r="Y18" i="4" s="1"/>
  <c r="V18" i="4" s="1"/>
  <c r="G16" i="2"/>
  <c r="W16" i="2" s="1"/>
  <c r="Y17" i="4" s="1"/>
  <c r="V17" i="4" s="1"/>
  <c r="T15" i="2"/>
  <c r="G15" i="2" s="1"/>
  <c r="W15" i="2" s="1"/>
  <c r="Y16" i="4" s="1"/>
  <c r="V16" i="4" s="1"/>
  <c r="T14" i="2"/>
  <c r="G14" i="2" s="1"/>
  <c r="W14" i="2" s="1"/>
  <c r="Y15" i="4" s="1"/>
  <c r="V15" i="4" s="1"/>
  <c r="T13" i="2"/>
  <c r="T12" i="2"/>
  <c r="G28" i="2"/>
  <c r="W28" i="2" s="1"/>
  <c r="Y25" i="4" s="1"/>
  <c r="V25" i="4" s="1"/>
  <c r="G27" i="2"/>
  <c r="W27" i="2" s="1"/>
  <c r="Y24" i="4" s="1"/>
  <c r="V24" i="4" s="1"/>
  <c r="G26" i="2"/>
  <c r="W26" i="2" s="1"/>
  <c r="Y23" i="4" s="1"/>
  <c r="V23" i="4" s="1"/>
  <c r="G25" i="2"/>
  <c r="W25" i="2" s="1"/>
  <c r="Y22" i="4" s="1"/>
  <c r="V22" i="4" s="1"/>
  <c r="G24" i="2"/>
  <c r="W24" i="2" s="1"/>
  <c r="Y21" i="4" s="1"/>
  <c r="V21" i="4" s="1"/>
  <c r="G34" i="2"/>
  <c r="W34" i="2" s="1"/>
  <c r="Y31" i="4" s="1"/>
  <c r="V31" i="4" s="1"/>
  <c r="G33" i="2"/>
  <c r="W33" i="2" s="1"/>
  <c r="Y30" i="4" s="1"/>
  <c r="V30" i="4" s="1"/>
  <c r="G31" i="2"/>
  <c r="W31" i="2" s="1"/>
  <c r="Y28" i="4" s="1"/>
  <c r="V28" i="4" s="1"/>
  <c r="G30" i="2"/>
  <c r="W30" i="2" s="1"/>
  <c r="Y27" i="4" s="1"/>
  <c r="V27" i="4" s="1"/>
  <c r="G29" i="2"/>
  <c r="W29" i="2" s="1"/>
  <c r="Y26" i="4" s="1"/>
  <c r="V26" i="4" s="1"/>
  <c r="C46" i="2"/>
  <c r="V46" i="2" s="1"/>
  <c r="KY2" i="5" s="1"/>
  <c r="V45" i="2"/>
  <c r="KX2" i="5" s="1"/>
  <c r="V40" i="4" l="1"/>
  <c r="V47" i="4"/>
  <c r="R47" i="4" s="1"/>
  <c r="AH47" i="4" s="1"/>
  <c r="LP2" i="6" s="1"/>
  <c r="Y41" i="4"/>
  <c r="V41" i="4" s="1"/>
  <c r="AD42" i="4"/>
  <c r="AH42" i="4"/>
  <c r="LJ2" i="6" s="1"/>
  <c r="AE42" i="4"/>
  <c r="D52" i="4"/>
  <c r="ET2" i="6"/>
  <c r="BE2" i="5"/>
  <c r="V45" i="4"/>
  <c r="V46" i="4"/>
  <c r="EU2" i="6"/>
  <c r="K52" i="4"/>
  <c r="V48" i="4"/>
  <c r="V49" i="4"/>
  <c r="D51" i="4"/>
  <c r="EN2" i="6"/>
  <c r="AD50" i="4"/>
  <c r="R50" i="4"/>
  <c r="AH50" i="4" s="1"/>
  <c r="LT2" i="6" s="1"/>
  <c r="AE50" i="4"/>
  <c r="K51" i="4"/>
  <c r="EO2" i="6"/>
  <c r="G12" i="2"/>
  <c r="W12" i="2" s="1"/>
  <c r="G13" i="2"/>
  <c r="W13" i="2" s="1"/>
  <c r="Y14" i="4" s="1"/>
  <c r="V14" i="4" s="1"/>
  <c r="X2" i="5"/>
  <c r="Y38" i="4"/>
  <c r="V38" i="4" s="1"/>
  <c r="R18" i="4"/>
  <c r="AD18" i="4" s="1"/>
  <c r="AN2" i="6" s="1"/>
  <c r="AA18" i="4"/>
  <c r="Z18" i="4"/>
  <c r="Y39" i="4"/>
  <c r="V39" i="4" s="1"/>
  <c r="AH39" i="4" s="1"/>
  <c r="LF2" i="6" s="1"/>
  <c r="Y2" i="5"/>
  <c r="R26" i="4"/>
  <c r="AD26" i="4" s="1"/>
  <c r="BT2" i="6" s="1"/>
  <c r="Z26" i="4"/>
  <c r="AA26" i="4"/>
  <c r="R24" i="4"/>
  <c r="AD24" i="4" s="1"/>
  <c r="BL2" i="6" s="1"/>
  <c r="AA24" i="4"/>
  <c r="Z24" i="4"/>
  <c r="FP2" i="5"/>
  <c r="R25" i="4"/>
  <c r="AD25" i="4" s="1"/>
  <c r="BP2" i="6" s="1"/>
  <c r="AA25" i="4"/>
  <c r="Z25" i="4"/>
  <c r="R28" i="4"/>
  <c r="AD28" i="4" s="1"/>
  <c r="CB2" i="6" s="1"/>
  <c r="AA28" i="4"/>
  <c r="Z28" i="4"/>
  <c r="BF2" i="5"/>
  <c r="Z23" i="4"/>
  <c r="R23" i="4"/>
  <c r="AD23" i="4" s="1"/>
  <c r="BH2" i="6" s="1"/>
  <c r="AA23" i="4"/>
  <c r="R30" i="4"/>
  <c r="AD30" i="4" s="1"/>
  <c r="CJ2" i="6" s="1"/>
  <c r="AA30" i="4"/>
  <c r="Z30" i="4"/>
  <c r="R19" i="4"/>
  <c r="AD19" i="4" s="1"/>
  <c r="AR2" i="6" s="1"/>
  <c r="Z19" i="4"/>
  <c r="AA19" i="4"/>
  <c r="BG2" i="5"/>
  <c r="R17" i="4"/>
  <c r="AD17" i="4" s="1"/>
  <c r="AJ2" i="6" s="1"/>
  <c r="AA17" i="4"/>
  <c r="K17" i="4" s="1"/>
  <c r="Z17" i="4"/>
  <c r="D17" i="4" s="1"/>
  <c r="AA31" i="4"/>
  <c r="R31" i="4"/>
  <c r="AD31" i="4" s="1"/>
  <c r="CN2" i="6" s="1"/>
  <c r="Z31" i="4"/>
  <c r="R15" i="4"/>
  <c r="AD15" i="4" s="1"/>
  <c r="AB2" i="6" s="1"/>
  <c r="AA15" i="4"/>
  <c r="Z15" i="4"/>
  <c r="R20" i="4"/>
  <c r="AD20" i="4" s="1"/>
  <c r="AV2" i="6" s="1"/>
  <c r="AA20" i="4"/>
  <c r="Z20" i="4"/>
  <c r="FQ2" i="5"/>
  <c r="R22" i="4"/>
  <c r="AD22" i="4" s="1"/>
  <c r="BD2" i="6" s="1"/>
  <c r="AA22" i="4"/>
  <c r="Z22" i="4"/>
  <c r="Z27" i="4"/>
  <c r="R27" i="4"/>
  <c r="AD27" i="4" s="1"/>
  <c r="BX2" i="6" s="1"/>
  <c r="AA27" i="4"/>
  <c r="R21" i="4"/>
  <c r="AD21" i="4" s="1"/>
  <c r="AZ2" i="6" s="1"/>
  <c r="Z21" i="4"/>
  <c r="AA21" i="4"/>
  <c r="R16" i="4"/>
  <c r="AD16" i="4" s="1"/>
  <c r="AF2" i="6" s="1"/>
  <c r="AA16" i="4"/>
  <c r="Z16" i="4"/>
  <c r="W2" i="5"/>
  <c r="Y37" i="4"/>
  <c r="V37" i="4" s="1"/>
  <c r="R37" i="4" s="1"/>
  <c r="AH37" i="4" s="1"/>
  <c r="CT2" i="6" s="1"/>
  <c r="V49" i="2"/>
  <c r="KQ2" i="5" s="1"/>
  <c r="V48" i="2"/>
  <c r="KP2" i="5" s="1"/>
  <c r="C51" i="2"/>
  <c r="V51" i="2" s="1"/>
  <c r="KS2" i="5" s="1"/>
  <c r="C52" i="2"/>
  <c r="V52" i="2" s="1"/>
  <c r="KT2" i="5" s="1"/>
  <c r="V50" i="2"/>
  <c r="KR2" i="5" s="1"/>
  <c r="C53" i="2"/>
  <c r="V53" i="2" s="1"/>
  <c r="KU2" i="5" s="1"/>
  <c r="C54" i="2"/>
  <c r="V54" i="2" s="1"/>
  <c r="KV2" i="5" s="1"/>
  <c r="R40" i="4" l="1"/>
  <c r="AH40" i="4" s="1"/>
  <c r="DD2" i="6" s="1"/>
  <c r="AE47" i="4"/>
  <c r="K47" i="4" s="1"/>
  <c r="AD47" i="4"/>
  <c r="D47" i="4" s="1"/>
  <c r="K40" i="4"/>
  <c r="AE41" i="4"/>
  <c r="K41" i="4" s="1"/>
  <c r="R41" i="4"/>
  <c r="AH41" i="4" s="1"/>
  <c r="LH2" i="6" s="1"/>
  <c r="AD41" i="4"/>
  <c r="D41" i="4" s="1"/>
  <c r="DK2" i="6"/>
  <c r="K42" i="4"/>
  <c r="DJ2" i="6"/>
  <c r="D42" i="4"/>
  <c r="EM2" i="6"/>
  <c r="K50" i="4"/>
  <c r="EB2" i="6"/>
  <c r="R38" i="4"/>
  <c r="AH38" i="4" s="1"/>
  <c r="LD2" i="6" s="1"/>
  <c r="AD38" i="4"/>
  <c r="D50" i="4"/>
  <c r="EL2" i="6"/>
  <c r="R46" i="4"/>
  <c r="AH46" i="4" s="1"/>
  <c r="DX2" i="6" s="1"/>
  <c r="D40" i="4"/>
  <c r="DF2" i="6"/>
  <c r="Y13" i="4"/>
  <c r="V13" i="4" s="1"/>
  <c r="R49" i="4"/>
  <c r="AH49" i="4" s="1"/>
  <c r="EH2" i="6" s="1"/>
  <c r="AH45" i="4"/>
  <c r="LN2" i="6" s="1"/>
  <c r="AE45" i="4"/>
  <c r="AD45" i="4"/>
  <c r="AD48" i="4"/>
  <c r="AH48" i="4"/>
  <c r="LR2" i="6" s="1"/>
  <c r="AE48" i="4"/>
  <c r="D20" i="4"/>
  <c r="AT2" i="6"/>
  <c r="AH2" i="6"/>
  <c r="D30" i="4"/>
  <c r="CH2" i="6"/>
  <c r="D28" i="4"/>
  <c r="BZ2" i="6"/>
  <c r="D24" i="4"/>
  <c r="BJ2" i="6"/>
  <c r="D18" i="4"/>
  <c r="AL2" i="6"/>
  <c r="D19" i="4"/>
  <c r="AP2" i="6"/>
  <c r="D16" i="4"/>
  <c r="AD2" i="6"/>
  <c r="D27" i="4"/>
  <c r="BV2" i="6"/>
  <c r="D22" i="4"/>
  <c r="BB2" i="6"/>
  <c r="D15" i="4"/>
  <c r="Z2" i="6"/>
  <c r="D25" i="4"/>
  <c r="BN2" i="6"/>
  <c r="D26" i="4"/>
  <c r="BR2" i="6"/>
  <c r="D21" i="4"/>
  <c r="AX2" i="6"/>
  <c r="D31" i="4"/>
  <c r="CL2" i="6"/>
  <c r="D23" i="4"/>
  <c r="BF2" i="6"/>
  <c r="R14" i="4"/>
  <c r="AD14" i="4" s="1"/>
  <c r="X2" i="6" s="1"/>
  <c r="Z14" i="4"/>
  <c r="AA14" i="4"/>
  <c r="K20" i="4"/>
  <c r="AC20" i="4" s="1"/>
  <c r="AU2" i="6" s="1"/>
  <c r="AC17" i="4"/>
  <c r="AI2" i="6" s="1"/>
  <c r="K26" i="4"/>
  <c r="AC26" i="4" s="1"/>
  <c r="BS2" i="6" s="1"/>
  <c r="K25" i="4"/>
  <c r="AC25" i="4" s="1"/>
  <c r="BO2" i="6" s="1"/>
  <c r="K22" i="4"/>
  <c r="AC22" i="4" s="1"/>
  <c r="BC2" i="6" s="1"/>
  <c r="K15" i="4"/>
  <c r="AC15" i="4" s="1"/>
  <c r="AA2" i="6" s="1"/>
  <c r="K21" i="4"/>
  <c r="AC21" i="4" s="1"/>
  <c r="AY2" i="6" s="1"/>
  <c r="K19" i="4"/>
  <c r="AC19" i="4" s="1"/>
  <c r="AQ2" i="6" s="1"/>
  <c r="K30" i="4"/>
  <c r="AC30" i="4" s="1"/>
  <c r="CI2" i="6" s="1"/>
  <c r="K23" i="4"/>
  <c r="AC23" i="4" s="1"/>
  <c r="BG2" i="6" s="1"/>
  <c r="K16" i="4"/>
  <c r="AC16" i="4" s="1"/>
  <c r="AE2" i="6" s="1"/>
  <c r="K27" i="4"/>
  <c r="AC27" i="4" s="1"/>
  <c r="BW2" i="6" s="1"/>
  <c r="K31" i="4"/>
  <c r="AC31" i="4" s="1"/>
  <c r="CM2" i="6" s="1"/>
  <c r="K28" i="4"/>
  <c r="AC28" i="4" s="1"/>
  <c r="CA2" i="6" s="1"/>
  <c r="K24" i="4"/>
  <c r="AC24" i="4" s="1"/>
  <c r="BK2" i="6" s="1"/>
  <c r="K18" i="4"/>
  <c r="AC18" i="4" s="1"/>
  <c r="AM2" i="6" s="1"/>
  <c r="AD39" i="4"/>
  <c r="AE39" i="4"/>
  <c r="AE38" i="4"/>
  <c r="DI2" i="6" l="1"/>
  <c r="DG2" i="6"/>
  <c r="EC2" i="6"/>
  <c r="K14" i="4"/>
  <c r="AC14" i="4" s="1"/>
  <c r="W2" i="6" s="1"/>
  <c r="DH2" i="6"/>
  <c r="AA13" i="4"/>
  <c r="K13" i="4" s="1"/>
  <c r="AC13" i="4" s="1"/>
  <c r="S2" i="6" s="1"/>
  <c r="R13" i="4"/>
  <c r="AD13" i="4" s="1"/>
  <c r="T2" i="6" s="1"/>
  <c r="Z13" i="4"/>
  <c r="R2" i="6" s="1"/>
  <c r="K37" i="4"/>
  <c r="CW2" i="6"/>
  <c r="EK2" i="6"/>
  <c r="K49" i="4"/>
  <c r="DZ2" i="6"/>
  <c r="D46" i="4"/>
  <c r="K48" i="4"/>
  <c r="EE2" i="6"/>
  <c r="D48" i="4"/>
  <c r="ED2" i="6"/>
  <c r="D38" i="4"/>
  <c r="CX2" i="6"/>
  <c r="CY2" i="6"/>
  <c r="K38" i="4"/>
  <c r="D45" i="4"/>
  <c r="DT2" i="6"/>
  <c r="EJ2" i="6"/>
  <c r="D49" i="4"/>
  <c r="K45" i="4"/>
  <c r="DU2" i="6"/>
  <c r="D37" i="4"/>
  <c r="CV2" i="6"/>
  <c r="DA2" i="6"/>
  <c r="K39" i="4"/>
  <c r="CZ2" i="6"/>
  <c r="D39" i="4"/>
  <c r="EA2" i="6"/>
  <c r="K46" i="4"/>
  <c r="D14" i="4"/>
  <c r="V2" i="6"/>
  <c r="D13"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m-shimizu</author>
    <author>吉野 繁</author>
  </authors>
  <commentList>
    <comment ref="G45" authorId="0" shapeId="0" xr:uid="{E3677A31-0ED9-4CCF-BC87-5704AF29B110}">
      <text>
        <r>
          <rPr>
            <sz val="9"/>
            <color indexed="81"/>
            <rFont val="Meiryo UI"/>
            <family val="3"/>
            <charset val="128"/>
          </rPr>
          <t>NG日やご希望時期などございましたらご記入ください。</t>
        </r>
        <r>
          <rPr>
            <b/>
            <sz val="9"/>
            <color indexed="81"/>
            <rFont val="MS P ゴシック"/>
            <family val="3"/>
            <charset val="128"/>
          </rPr>
          <t xml:space="preserve">
</t>
        </r>
      </text>
    </comment>
    <comment ref="E67" authorId="0" shapeId="0" xr:uid="{C02DD4FB-DCC5-435C-9CE5-A983739A31C0}">
      <text>
        <r>
          <rPr>
            <sz val="9"/>
            <color indexed="81"/>
            <rFont val="Meiryo UI"/>
            <family val="3"/>
            <charset val="128"/>
          </rPr>
          <t xml:space="preserve">対象人数をご記入ください。
</t>
        </r>
      </text>
    </comment>
    <comment ref="C267" authorId="0" shapeId="0" xr:uid="{D7D1EDCE-73FC-41D0-9422-BB44458A3920}">
      <text>
        <r>
          <rPr>
            <sz val="9"/>
            <color indexed="81"/>
            <rFont val="Meiryo UI"/>
            <family val="3"/>
            <charset val="128"/>
          </rPr>
          <t xml:space="preserve">現在開発中の自社内で利用するアプリケーションが
ありましたら、チェックを頂き、どのようなソフトウェアか
【】内にご記入ください。
</t>
        </r>
      </text>
    </comment>
    <comment ref="F283" authorId="1" shapeId="0" xr:uid="{A31C5609-0F27-4A8B-8609-AB81AD7FC101}">
      <text>
        <r>
          <rPr>
            <sz val="9"/>
            <color indexed="81"/>
            <rFont val="Meiryo UI"/>
            <family val="3"/>
            <charset val="128"/>
          </rPr>
          <t>西暦をご記入ください。</t>
        </r>
        <r>
          <rPr>
            <b/>
            <sz val="9"/>
            <color indexed="81"/>
            <rFont val="Meiryo UI"/>
            <family val="3"/>
            <charset val="128"/>
          </rPr>
          <t xml:space="preserve">
</t>
        </r>
      </text>
    </comment>
    <comment ref="H283" authorId="1" shapeId="0" xr:uid="{3EF67C14-6946-4574-82DE-1A52EAED622C}">
      <text>
        <r>
          <rPr>
            <sz val="9"/>
            <color indexed="81"/>
            <rFont val="Meiryo UI"/>
            <family val="3"/>
            <charset val="128"/>
          </rPr>
          <t>月をご記入ください。</t>
        </r>
        <r>
          <rPr>
            <b/>
            <sz val="9"/>
            <color indexed="81"/>
            <rFont val="Meiryo UI"/>
            <family val="3"/>
            <charset val="128"/>
          </rPr>
          <t xml:space="preserve">
</t>
        </r>
      </text>
    </comment>
    <comment ref="C287" authorId="1" shapeId="0" xr:uid="{C138AD88-E2DC-4849-BA86-62074EC4B333}">
      <text>
        <r>
          <rPr>
            <sz val="9"/>
            <color indexed="81"/>
            <rFont val="Meiryo UI"/>
            <family val="3"/>
            <charset val="128"/>
          </rPr>
          <t xml:space="preserve">適用宣言書の版変更のご予定がありましたら
有りにチェックをお願いします。
</t>
        </r>
      </text>
    </comment>
    <comment ref="C302" authorId="1" shapeId="0" xr:uid="{F27ECDB6-006C-43D0-9401-83EADC4F0F22}">
      <text>
        <r>
          <rPr>
            <sz val="9"/>
            <color indexed="81"/>
            <rFont val="Meiryo UI"/>
            <family val="3"/>
            <charset val="128"/>
          </rPr>
          <t xml:space="preserve">西暦をご記入ください。
</t>
        </r>
      </text>
    </comment>
    <comment ref="D302" authorId="1" shapeId="0" xr:uid="{DBE706A3-D5E7-4869-A76F-C60861BEB2D6}">
      <text>
        <r>
          <rPr>
            <sz val="9"/>
            <color indexed="81"/>
            <rFont val="Meiryo UI"/>
            <family val="3"/>
            <charset val="128"/>
          </rPr>
          <t xml:space="preserve">月をご記入ください。
</t>
        </r>
      </text>
    </comment>
    <comment ref="C303" authorId="1" shapeId="0" xr:uid="{9504F0F8-8600-43A3-9BE5-09F7B3C91AFD}">
      <text>
        <r>
          <rPr>
            <sz val="9"/>
            <color indexed="81"/>
            <rFont val="Meiryo UI"/>
            <family val="3"/>
            <charset val="128"/>
          </rPr>
          <t xml:space="preserve">西暦をご記入ください。
</t>
        </r>
      </text>
    </comment>
    <comment ref="D303" authorId="1" shapeId="0" xr:uid="{C51954F0-4C10-415F-A7DD-8A7F0D95DF65}">
      <text>
        <r>
          <rPr>
            <sz val="9.5"/>
            <color indexed="81"/>
            <rFont val="Meiryo UI"/>
            <family val="3"/>
            <charset val="128"/>
          </rPr>
          <t>月をご記入ください。</t>
        </r>
        <r>
          <rPr>
            <sz val="9"/>
            <color indexed="81"/>
            <rFont val="Meiryo UI"/>
            <family val="3"/>
            <charset val="128"/>
          </rPr>
          <t xml:space="preserve">
</t>
        </r>
      </text>
    </comment>
    <comment ref="C304" authorId="1" shapeId="0" xr:uid="{E06B4CE3-3588-4607-AA47-B5E1F5CEABC7}">
      <text>
        <r>
          <rPr>
            <sz val="9"/>
            <color indexed="81"/>
            <rFont val="Meiryo UI"/>
            <family val="3"/>
            <charset val="128"/>
          </rPr>
          <t xml:space="preserve">西暦をご記入ください。
</t>
        </r>
      </text>
    </comment>
    <comment ref="D304" authorId="1" shapeId="0" xr:uid="{09030F00-5B35-4961-9E3F-593BAA97A973}">
      <text>
        <r>
          <rPr>
            <sz val="9"/>
            <color indexed="81"/>
            <rFont val="Meiryo UI"/>
            <family val="3"/>
            <charset val="128"/>
          </rPr>
          <t>月をご記入ください。</t>
        </r>
        <r>
          <rPr>
            <b/>
            <sz val="9"/>
            <color indexed="81"/>
            <rFont val="Meiryo UI"/>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m-shimizu</author>
    <author>吉野 繁</author>
  </authors>
  <commentList>
    <comment ref="G44" authorId="0" shapeId="0" xr:uid="{91312AFD-03EA-487D-93C8-AACCC510B820}">
      <text>
        <r>
          <rPr>
            <sz val="9"/>
            <color indexed="81"/>
            <rFont val="Meiryo UI"/>
            <family val="3"/>
            <charset val="128"/>
          </rPr>
          <t>NG日やご希望時期などございましたらご記入ください。</t>
        </r>
        <r>
          <rPr>
            <b/>
            <sz val="9"/>
            <color indexed="81"/>
            <rFont val="MS P ゴシック"/>
            <family val="3"/>
            <charset val="128"/>
          </rPr>
          <t xml:space="preserve">
</t>
        </r>
      </text>
    </comment>
    <comment ref="E65" authorId="0" shapeId="0" xr:uid="{67508907-DB4D-47D5-BA91-97CFC0C9CC68}">
      <text>
        <r>
          <rPr>
            <sz val="9.5"/>
            <color indexed="81"/>
            <rFont val="Meiryo UI"/>
            <family val="3"/>
            <charset val="128"/>
          </rPr>
          <t>対象人数をご記入ください。</t>
        </r>
        <r>
          <rPr>
            <sz val="9"/>
            <color indexed="81"/>
            <rFont val="MS P ゴシック"/>
            <family val="3"/>
            <charset val="128"/>
          </rPr>
          <t xml:space="preserve">
</t>
        </r>
      </text>
    </comment>
    <comment ref="E74" authorId="0" shapeId="0" xr:uid="{EA38FCFA-2721-4071-BE79-35A3B3BB143C}">
      <text>
        <r>
          <rPr>
            <sz val="9.5"/>
            <color indexed="81"/>
            <rFont val="Meiryo UI"/>
            <family val="3"/>
            <charset val="128"/>
          </rPr>
          <t>対象人数をご記入ください。</t>
        </r>
        <r>
          <rPr>
            <sz val="9"/>
            <color indexed="81"/>
            <rFont val="MS P ゴシック"/>
            <family val="3"/>
            <charset val="128"/>
          </rPr>
          <t xml:space="preserve">
</t>
        </r>
      </text>
    </comment>
    <comment ref="C265" authorId="0" shapeId="0" xr:uid="{A7C5C745-4B24-4E10-96AF-E1F0E559953B}">
      <text>
        <r>
          <rPr>
            <sz val="9.5"/>
            <color indexed="81"/>
            <rFont val="Meiryo UI"/>
            <family val="3"/>
            <charset val="128"/>
          </rPr>
          <t xml:space="preserve">現在開発中の自社内で利用するアプリケーションが
ありましたら、チェックを頂き、どのようなソフトウェアか
【】内にご記入ください。
</t>
        </r>
      </text>
    </comment>
    <comment ref="F281" authorId="1" shapeId="0" xr:uid="{0CA38F60-0D86-4041-A8F2-73A38914A79A}">
      <text>
        <r>
          <rPr>
            <sz val="9.5"/>
            <color indexed="81"/>
            <rFont val="Meiryo UI"/>
            <family val="3"/>
            <charset val="128"/>
          </rPr>
          <t xml:space="preserve">西暦をご記入ください。
</t>
        </r>
      </text>
    </comment>
    <comment ref="H281" authorId="1" shapeId="0" xr:uid="{96E1B782-36A7-4C37-93FD-A578F31DBFAB}">
      <text>
        <r>
          <rPr>
            <sz val="9.5"/>
            <color indexed="81"/>
            <rFont val="Meiryo UI"/>
            <family val="3"/>
            <charset val="128"/>
          </rPr>
          <t>月をご記入ください。</t>
        </r>
        <r>
          <rPr>
            <b/>
            <sz val="9"/>
            <color indexed="81"/>
            <rFont val="MS P ゴシック"/>
            <family val="3"/>
            <charset val="128"/>
          </rPr>
          <t xml:space="preserve">
</t>
        </r>
      </text>
    </comment>
    <comment ref="C285" authorId="1" shapeId="0" xr:uid="{22B2E1CD-FD89-439A-B9D0-B831EEC56FD5}">
      <text>
        <r>
          <rPr>
            <sz val="9.5"/>
            <color indexed="81"/>
            <rFont val="Meiryo UI"/>
            <family val="3"/>
            <charset val="128"/>
          </rPr>
          <t xml:space="preserve">適用宣言書の版変更のご予定がありましたら
有りにチェックをお願いします。
</t>
        </r>
      </text>
    </comment>
    <comment ref="C300" authorId="1" shapeId="0" xr:uid="{A856B963-CC32-423C-AC5A-825478D1C44F}">
      <text>
        <r>
          <rPr>
            <sz val="9.5"/>
            <color indexed="81"/>
            <rFont val="Meiryo UI"/>
            <family val="3"/>
            <charset val="128"/>
          </rPr>
          <t>西暦をご記入ください。</t>
        </r>
        <r>
          <rPr>
            <b/>
            <sz val="10"/>
            <color indexed="81"/>
            <rFont val="Meiryo UI"/>
            <family val="3"/>
            <charset val="128"/>
          </rPr>
          <t xml:space="preserve">
</t>
        </r>
      </text>
    </comment>
    <comment ref="D300" authorId="1" shapeId="0" xr:uid="{0480B97A-1D5B-4B83-9DBD-94CAF862ECDD}">
      <text>
        <r>
          <rPr>
            <sz val="9.5"/>
            <color indexed="81"/>
            <rFont val="Meiryo UI"/>
            <family val="3"/>
            <charset val="128"/>
          </rPr>
          <t>月をご記入ください。</t>
        </r>
        <r>
          <rPr>
            <b/>
            <sz val="9"/>
            <color indexed="81"/>
            <rFont val="MS P ゴシック"/>
            <family val="3"/>
            <charset val="128"/>
          </rPr>
          <t xml:space="preserve">
</t>
        </r>
      </text>
    </comment>
    <comment ref="C301" authorId="1" shapeId="0" xr:uid="{D0ACD64D-34EE-4757-BF23-CB8E450A8E45}">
      <text>
        <r>
          <rPr>
            <sz val="9.5"/>
            <color indexed="81"/>
            <rFont val="Meiryo UI"/>
            <family val="3"/>
            <charset val="128"/>
          </rPr>
          <t>西暦をご記入ください。</t>
        </r>
        <r>
          <rPr>
            <b/>
            <sz val="10"/>
            <color indexed="81"/>
            <rFont val="Meiryo UI"/>
            <family val="3"/>
            <charset val="128"/>
          </rPr>
          <t xml:space="preserve">
</t>
        </r>
      </text>
    </comment>
    <comment ref="D301" authorId="1" shapeId="0" xr:uid="{308567B8-2FF4-4A81-8E31-2CBEFE7CB92B}">
      <text>
        <r>
          <rPr>
            <sz val="9.5"/>
            <color indexed="81"/>
            <rFont val="Meiryo UI"/>
            <family val="3"/>
            <charset val="128"/>
          </rPr>
          <t>月をご記入ください。</t>
        </r>
        <r>
          <rPr>
            <b/>
            <sz val="9"/>
            <color indexed="81"/>
            <rFont val="MS P ゴシック"/>
            <family val="3"/>
            <charset val="128"/>
          </rPr>
          <t xml:space="preserve">
</t>
        </r>
      </text>
    </comment>
    <comment ref="C302" authorId="1" shapeId="0" xr:uid="{CB4F8D32-693F-41B5-8611-EE756E0137A2}">
      <text>
        <r>
          <rPr>
            <sz val="9.5"/>
            <color indexed="81"/>
            <rFont val="Meiryo UI"/>
            <family val="3"/>
            <charset val="128"/>
          </rPr>
          <t>西暦をご記入ください。</t>
        </r>
        <r>
          <rPr>
            <b/>
            <sz val="10"/>
            <color indexed="81"/>
            <rFont val="Meiryo UI"/>
            <family val="3"/>
            <charset val="128"/>
          </rPr>
          <t xml:space="preserve">
</t>
        </r>
      </text>
    </comment>
    <comment ref="D302" authorId="1" shapeId="0" xr:uid="{2ABF522E-54B9-4A16-A82D-707205FD6937}">
      <text>
        <r>
          <rPr>
            <sz val="9.5"/>
            <color indexed="81"/>
            <rFont val="Meiryo UI"/>
            <family val="3"/>
            <charset val="128"/>
          </rPr>
          <t>月をご記入ください。</t>
        </r>
        <r>
          <rPr>
            <b/>
            <sz val="9"/>
            <color indexed="81"/>
            <rFont val="MS P ゴシック"/>
            <family val="3"/>
            <charset val="128"/>
          </rPr>
          <t xml:space="preserve">
</t>
        </r>
      </text>
    </comment>
  </commentList>
</comments>
</file>

<file path=xl/sharedStrings.xml><?xml version="1.0" encoding="utf-8"?>
<sst xmlns="http://schemas.openxmlformats.org/spreadsheetml/2006/main" count="2656" uniqueCount="1017">
  <si>
    <t>記入日</t>
  </si>
  <si>
    <t>認証番号</t>
  </si>
  <si>
    <t>その他の事由</t>
  </si>
  <si>
    <t>所在地3-1-1</t>
  </si>
  <si>
    <t>ビル名3-1-1</t>
  </si>
  <si>
    <t>人数（社内）3-1-1</t>
  </si>
  <si>
    <t>人数（社外）3-1-1</t>
  </si>
  <si>
    <t>3-3　勤務形態</t>
  </si>
  <si>
    <t>休日</t>
  </si>
  <si>
    <t>※有の場合は使用している言語をご記入ください。</t>
  </si>
  <si>
    <t>サイト数</t>
  </si>
  <si>
    <t>センター数</t>
  </si>
  <si>
    <t>会社名</t>
  </si>
  <si>
    <t>他のISO等規格の取得状況</t>
  </si>
  <si>
    <t>日本語版</t>
  </si>
  <si>
    <t>英語版</t>
  </si>
  <si>
    <t>所在地3-1-2</t>
  </si>
  <si>
    <t>ビル名3-1-2</t>
  </si>
  <si>
    <t>人数（社内）3-1-2</t>
  </si>
  <si>
    <t>人数（社外）3-1-2</t>
  </si>
  <si>
    <t>所在地3-1-3</t>
  </si>
  <si>
    <t>ビル名3-1-3</t>
  </si>
  <si>
    <t>人数（社内）3-1-3</t>
  </si>
  <si>
    <t>人数（社外）3-1-3</t>
  </si>
  <si>
    <t>所在地3-1-4</t>
  </si>
  <si>
    <t>ビル名3-1-4</t>
  </si>
  <si>
    <t>人数（社内）3-1-4</t>
  </si>
  <si>
    <t>人数（社外）3-1-4</t>
  </si>
  <si>
    <t>所在地3-1-5</t>
  </si>
  <si>
    <t>ビル名3-1-5</t>
  </si>
  <si>
    <t>人数（社内）3-1-5</t>
  </si>
  <si>
    <t>人数（社外）3-1-5</t>
  </si>
  <si>
    <t>所在地3-1-6</t>
  </si>
  <si>
    <t>ビル名3-1-6</t>
  </si>
  <si>
    <t>人数（社内）3-1-6</t>
  </si>
  <si>
    <t>人数（社外）3-1-6</t>
  </si>
  <si>
    <t>所在地3-1-7</t>
  </si>
  <si>
    <t>ビル名3-1-7</t>
  </si>
  <si>
    <t>人数（社内）3-1-7</t>
  </si>
  <si>
    <t>人数（社外）3-1-7</t>
  </si>
  <si>
    <t>所在地3-1-8</t>
  </si>
  <si>
    <t>ビル名3-1-8</t>
  </si>
  <si>
    <t>人数（社内）3-1-8</t>
  </si>
  <si>
    <t>人数（社外）3-1-8</t>
  </si>
  <si>
    <t>所在地3-1-9</t>
  </si>
  <si>
    <t>ビル名3-1-9</t>
  </si>
  <si>
    <t>人数（社内）3-1-9</t>
  </si>
  <si>
    <t>人数（社外）3-1-9</t>
  </si>
  <si>
    <t>所在地3-1-10</t>
  </si>
  <si>
    <t>ビル名3-1-10</t>
  </si>
  <si>
    <t>人数（社内）3-1-10</t>
  </si>
  <si>
    <t>人数（社外）3-1-10</t>
  </si>
  <si>
    <t>始業時間</t>
  </si>
  <si>
    <t>終業時間</t>
  </si>
  <si>
    <t>階数3-1-1</t>
  </si>
  <si>
    <t>階数3-1-2</t>
  </si>
  <si>
    <t>階数3-1-3</t>
  </si>
  <si>
    <t>階数3-1-4</t>
  </si>
  <si>
    <t>階数3-1-5</t>
  </si>
  <si>
    <t>階数3-1-6</t>
  </si>
  <si>
    <t>階数3-1-7</t>
  </si>
  <si>
    <t>階数3-1-8</t>
  </si>
  <si>
    <t>階数3-1-9</t>
  </si>
  <si>
    <t>階数3-1-10</t>
  </si>
  <si>
    <t>所在地3-1-11</t>
  </si>
  <si>
    <t>ビル名3-1-11</t>
  </si>
  <si>
    <t>階数3-1-11</t>
  </si>
  <si>
    <t>人数（社内）3-1-11</t>
  </si>
  <si>
    <t>所在地3-1-12</t>
  </si>
  <si>
    <t>ビル名3-1-12</t>
  </si>
  <si>
    <t>階数3-1-12</t>
  </si>
  <si>
    <t>人数（社内）3-1-12</t>
  </si>
  <si>
    <t>人数（社外）3-1-12</t>
  </si>
  <si>
    <t>所在地3-1-13</t>
  </si>
  <si>
    <t>ビル名3-1-13</t>
  </si>
  <si>
    <t>階数3-1-13</t>
  </si>
  <si>
    <t>人数（社内）3-1-13</t>
  </si>
  <si>
    <t>人数（社外）3-1-13</t>
  </si>
  <si>
    <t>所在地3-1-14</t>
  </si>
  <si>
    <t>ビル名3-1-14</t>
  </si>
  <si>
    <t>階数3-1-14</t>
  </si>
  <si>
    <t>人数（社内）3-1-14</t>
  </si>
  <si>
    <t>人数（社外）3-1-14</t>
  </si>
  <si>
    <t>所在地3-1-15</t>
  </si>
  <si>
    <t>ビル名3-1-15</t>
  </si>
  <si>
    <t>階数3-1-15</t>
  </si>
  <si>
    <t>人数（社内）3-1-15</t>
  </si>
  <si>
    <t>人数（社外）3-1-15</t>
  </si>
  <si>
    <t>所在地3-1-16</t>
  </si>
  <si>
    <t>ビル名3-1-16</t>
  </si>
  <si>
    <t>階数3-1-16</t>
  </si>
  <si>
    <t>人数（社内）3116</t>
  </si>
  <si>
    <t>人数（社外）3-1-16</t>
  </si>
  <si>
    <t>業務内容3-1-1</t>
  </si>
  <si>
    <t>業務内容3-1-2</t>
  </si>
  <si>
    <t>業務内容3-1-3</t>
  </si>
  <si>
    <t>業務内容3-1-4</t>
  </si>
  <si>
    <t>業務内容3-1-5</t>
  </si>
  <si>
    <t>業務内容3-1-6</t>
  </si>
  <si>
    <t>業務内容3-1-7</t>
  </si>
  <si>
    <t>業務内容3-1-8</t>
  </si>
  <si>
    <t>業務内容3-1-9</t>
  </si>
  <si>
    <t>業務内容3-1-10</t>
  </si>
  <si>
    <t>業務内容3-1-11</t>
  </si>
  <si>
    <t>業務内容3-1-12</t>
  </si>
  <si>
    <t>業務内容3-1-13</t>
  </si>
  <si>
    <t>業務内容3-1-14</t>
  </si>
  <si>
    <t>業務内容3-1-15</t>
  </si>
  <si>
    <t>人数（社外）3-1-11</t>
  </si>
  <si>
    <t>業務内容3-1-17</t>
  </si>
  <si>
    <t>所在地3-1-17</t>
  </si>
  <si>
    <t>ビル名3-1-17</t>
  </si>
  <si>
    <t>階数3-1-17</t>
  </si>
  <si>
    <t>人数（社内）</t>
  </si>
  <si>
    <t>人数（社外）</t>
  </si>
  <si>
    <t>業務内容3-1-18</t>
  </si>
  <si>
    <t>所在地3-1-18</t>
  </si>
  <si>
    <t>ビル名3-1-18</t>
  </si>
  <si>
    <t>階数3-1-18</t>
  </si>
  <si>
    <t>人数（社内）3-1-18</t>
  </si>
  <si>
    <t>人数（社外）3-1-18</t>
  </si>
  <si>
    <t>業務内容3-1-19</t>
  </si>
  <si>
    <t>所在地3-1-19</t>
  </si>
  <si>
    <t>ビル名3-1-19</t>
  </si>
  <si>
    <t>階数3-1-19</t>
  </si>
  <si>
    <t>人数（社内）3-1-19</t>
  </si>
  <si>
    <t>人数（社外）3-1-19</t>
  </si>
  <si>
    <t>業務内容3-1-20</t>
  </si>
  <si>
    <t>所在地3-1-20</t>
  </si>
  <si>
    <t>ビル名3-1-20</t>
  </si>
  <si>
    <t>階数3-1-20</t>
  </si>
  <si>
    <t>人数（社内）3-1-20</t>
  </si>
  <si>
    <t>人数（社外）3-1-20</t>
  </si>
  <si>
    <t>適用宣言書の版（認証証に記載する）</t>
  </si>
  <si>
    <t>担当者名</t>
  </si>
  <si>
    <t>認証登録時期（希望）</t>
  </si>
  <si>
    <t>サーベランス審査希望時期</t>
  </si>
  <si>
    <t>再認証審査希望時期</t>
  </si>
  <si>
    <t>特別審査対象希望時期</t>
  </si>
  <si>
    <t>3-2　適用範囲</t>
  </si>
  <si>
    <t>昼休み</t>
  </si>
  <si>
    <t>西暦</t>
  </si>
  <si>
    <t>月</t>
  </si>
  <si>
    <t>※有の場合は機密情報の内容をご記入ください。</t>
  </si>
  <si>
    <t>委託業務内容</t>
  </si>
  <si>
    <t>法令などによる固有の規制</t>
  </si>
  <si>
    <t>自社で利用するソフトウェアの開発内容</t>
  </si>
  <si>
    <t>利用中のソフトウェア(パッケージ)</t>
  </si>
  <si>
    <t>4-7　適用範囲内の大よそのサーバ台数</t>
  </si>
  <si>
    <t>導入時期（西暦）</t>
  </si>
  <si>
    <t>導入時期（月）</t>
  </si>
  <si>
    <t>業務内容3-1-16</t>
  </si>
  <si>
    <t>会社コード_枝番コード</t>
  </si>
  <si>
    <t>申請組織郵便番号</t>
  </si>
  <si>
    <t>有無3</t>
  </si>
  <si>
    <t>非公開希望3-1-1</t>
  </si>
  <si>
    <t>非公開希望3-1-2</t>
  </si>
  <si>
    <t>非公開希望3-1-3</t>
  </si>
  <si>
    <t>非公開希望3-1-4</t>
  </si>
  <si>
    <t>非公開希望3-1-5</t>
  </si>
  <si>
    <t>非公開希望3-1-6</t>
  </si>
  <si>
    <t>非公開希望3-1-7</t>
  </si>
  <si>
    <t>非公開希望3-1-8</t>
  </si>
  <si>
    <t>非公開希望3-1-9</t>
  </si>
  <si>
    <t>非公開希望3-1-10</t>
  </si>
  <si>
    <t>非公開希望3-1-11</t>
  </si>
  <si>
    <t>非公開希望3-1-12</t>
  </si>
  <si>
    <t>非公開希望3-1-13</t>
  </si>
  <si>
    <t>非公開希望3-1-14</t>
  </si>
  <si>
    <t>非公開希望3-1-15</t>
  </si>
  <si>
    <t>非公開希望3-1-16</t>
  </si>
  <si>
    <t>非公開希望3-1-17</t>
  </si>
  <si>
    <t>非公開希望3-1-18</t>
  </si>
  <si>
    <t>非公開希望3-1-19</t>
  </si>
  <si>
    <t>非公開希望3-1-20</t>
  </si>
  <si>
    <t>有無4_1</t>
  </si>
  <si>
    <t>有無4_2</t>
  </si>
  <si>
    <t>有無4_4</t>
  </si>
  <si>
    <t>有無4_5</t>
  </si>
  <si>
    <t>自社で利用するソフトウェアを現在開発している（有無）</t>
  </si>
  <si>
    <t>利用中のソフトウェア（パッケージ）有無</t>
  </si>
  <si>
    <t>有無5</t>
  </si>
  <si>
    <t>5-2　プライバシーマークの取得</t>
  </si>
  <si>
    <t>5-3他のISO等規格の取得状況（有無）</t>
  </si>
  <si>
    <t>5-4　適用宣言書の改版予定（版数の変更予定）（有無）</t>
  </si>
  <si>
    <t>5-5　認証登録証の副本（必要・不要）</t>
  </si>
  <si>
    <t>閲覧不可情報有無</t>
  </si>
  <si>
    <t>有無4</t>
  </si>
  <si>
    <t>国際マネジメントシステム認証機構株式会社</t>
    <rPh sb="0" eb="2">
      <t>コクサイ</t>
    </rPh>
    <rPh sb="12" eb="20">
      <t>ニンショウキコウカブシキガイシャ</t>
    </rPh>
    <phoneticPr fontId="18"/>
  </si>
  <si>
    <t>ISMS認証審査申請書（兼見積依頼書）</t>
    <phoneticPr fontId="18"/>
  </si>
  <si>
    <t>記入日</t>
    <rPh sb="0" eb="3">
      <t>キニュウビ</t>
    </rPh>
    <phoneticPr fontId="18"/>
  </si>
  <si>
    <t>認証番号</t>
    <rPh sb="0" eb="2">
      <t>ニンショウ</t>
    </rPh>
    <rPh sb="2" eb="4">
      <t>バンゴウ</t>
    </rPh>
    <phoneticPr fontId="18"/>
  </si>
  <si>
    <t>下記申請に基づき見積書の提出をお願い致します。</t>
    <phoneticPr fontId="18"/>
  </si>
  <si>
    <t>変更点</t>
    <rPh sb="0" eb="3">
      <t>ヘンコウテン</t>
    </rPh>
    <phoneticPr fontId="18"/>
  </si>
  <si>
    <t>1-1</t>
    <phoneticPr fontId="18"/>
  </si>
  <si>
    <t>社名</t>
    <rPh sb="0" eb="2">
      <t>シャメイ</t>
    </rPh>
    <phoneticPr fontId="18"/>
  </si>
  <si>
    <t>住所</t>
    <rPh sb="0" eb="2">
      <t>ジュウショ</t>
    </rPh>
    <phoneticPr fontId="18"/>
  </si>
  <si>
    <t>1-2</t>
    <phoneticPr fontId="18"/>
  </si>
  <si>
    <t>申請組織</t>
    <rPh sb="0" eb="4">
      <t>シンセイソシキ</t>
    </rPh>
    <phoneticPr fontId="18"/>
  </si>
  <si>
    <t>名称</t>
    <rPh sb="0" eb="2">
      <t>メイショウ</t>
    </rPh>
    <phoneticPr fontId="18"/>
  </si>
  <si>
    <t>業種</t>
    <rPh sb="0" eb="2">
      <t>ギョウシュ</t>
    </rPh>
    <phoneticPr fontId="18"/>
  </si>
  <si>
    <t>事業内容</t>
    <rPh sb="0" eb="2">
      <t>ジギョウ</t>
    </rPh>
    <rPh sb="2" eb="4">
      <t>ナイヨウ</t>
    </rPh>
    <phoneticPr fontId="18"/>
  </si>
  <si>
    <t>責任者_職位</t>
    <rPh sb="0" eb="3">
      <t>セキニンシャ</t>
    </rPh>
    <rPh sb="4" eb="6">
      <t>ショクイ</t>
    </rPh>
    <phoneticPr fontId="18"/>
  </si>
  <si>
    <t>責任者_氏名</t>
    <rPh sb="0" eb="3">
      <t>セキニンシャ</t>
    </rPh>
    <rPh sb="4" eb="6">
      <t>シメイ</t>
    </rPh>
    <phoneticPr fontId="18"/>
  </si>
  <si>
    <t>担当者①_氏名</t>
    <rPh sb="0" eb="3">
      <t>タントウシャ</t>
    </rPh>
    <rPh sb="5" eb="7">
      <t>シメイ</t>
    </rPh>
    <phoneticPr fontId="18"/>
  </si>
  <si>
    <t>担当者①_職位</t>
    <rPh sb="0" eb="3">
      <t>タントウシャ</t>
    </rPh>
    <rPh sb="5" eb="7">
      <t>ショクイ</t>
    </rPh>
    <phoneticPr fontId="18"/>
  </si>
  <si>
    <t>担当者①_FAX</t>
    <rPh sb="0" eb="3">
      <t>タントウシャ</t>
    </rPh>
    <phoneticPr fontId="18"/>
  </si>
  <si>
    <t>担当者②_氏名</t>
    <rPh sb="0" eb="3">
      <t>タントウシャ</t>
    </rPh>
    <rPh sb="5" eb="7">
      <t>シメイ</t>
    </rPh>
    <phoneticPr fontId="18"/>
  </si>
  <si>
    <t>担当者②_職位</t>
    <rPh sb="0" eb="3">
      <t>タントウシャ</t>
    </rPh>
    <rPh sb="5" eb="7">
      <t>ショクイ</t>
    </rPh>
    <phoneticPr fontId="18"/>
  </si>
  <si>
    <t>担当者②_FAX</t>
    <rPh sb="0" eb="3">
      <t>タントウシャ</t>
    </rPh>
    <phoneticPr fontId="18"/>
  </si>
  <si>
    <t>2-1</t>
    <phoneticPr fontId="18"/>
  </si>
  <si>
    <t>対象</t>
    <rPh sb="0" eb="2">
      <t>タイショウ</t>
    </rPh>
    <phoneticPr fontId="18"/>
  </si>
  <si>
    <t>審査種類</t>
    <rPh sb="0" eb="2">
      <t>シンサ</t>
    </rPh>
    <rPh sb="2" eb="4">
      <t>シュルイ</t>
    </rPh>
    <phoneticPr fontId="18"/>
  </si>
  <si>
    <t>初回ステージ1審査</t>
    <rPh sb="0" eb="2">
      <t>ショカイ</t>
    </rPh>
    <rPh sb="7" eb="9">
      <t>シンサ</t>
    </rPh>
    <phoneticPr fontId="18"/>
  </si>
  <si>
    <t>初回ステージ2審査</t>
    <rPh sb="0" eb="2">
      <t>ショカイ</t>
    </rPh>
    <rPh sb="7" eb="9">
      <t>シンサ</t>
    </rPh>
    <phoneticPr fontId="18"/>
  </si>
  <si>
    <t>認証登録希望時期</t>
    <rPh sb="0" eb="2">
      <t>ニンショウ</t>
    </rPh>
    <rPh sb="2" eb="4">
      <t>トウロク</t>
    </rPh>
    <rPh sb="4" eb="8">
      <t>キボウジキ</t>
    </rPh>
    <phoneticPr fontId="18"/>
  </si>
  <si>
    <t>サーベイランス審査</t>
    <rPh sb="7" eb="9">
      <t>シンサ</t>
    </rPh>
    <phoneticPr fontId="18"/>
  </si>
  <si>
    <t>特別審査</t>
    <rPh sb="0" eb="2">
      <t>トクベツ</t>
    </rPh>
    <rPh sb="2" eb="4">
      <t>シンサ</t>
    </rPh>
    <phoneticPr fontId="18"/>
  </si>
  <si>
    <t>所在地の変更</t>
    <rPh sb="0" eb="3">
      <t>ショザイチ</t>
    </rPh>
    <rPh sb="4" eb="6">
      <t>ヘンコウ</t>
    </rPh>
    <phoneticPr fontId="18"/>
  </si>
  <si>
    <t>適用範囲の拡大</t>
    <rPh sb="0" eb="2">
      <t>テキヨウ</t>
    </rPh>
    <rPh sb="2" eb="4">
      <t>ハンイ</t>
    </rPh>
    <rPh sb="5" eb="7">
      <t>カクダイ</t>
    </rPh>
    <phoneticPr fontId="18"/>
  </si>
  <si>
    <t>適用範囲の縮小</t>
    <rPh sb="0" eb="2">
      <t>テキヨウ</t>
    </rPh>
    <rPh sb="2" eb="4">
      <t>ハンイ</t>
    </rPh>
    <rPh sb="5" eb="7">
      <t>シュクショウ</t>
    </rPh>
    <phoneticPr fontId="18"/>
  </si>
  <si>
    <t>適用範囲の変更</t>
    <rPh sb="0" eb="2">
      <t>テキヨウ</t>
    </rPh>
    <rPh sb="2" eb="4">
      <t>ハンイ</t>
    </rPh>
    <rPh sb="5" eb="7">
      <t>ヘンコウ</t>
    </rPh>
    <phoneticPr fontId="18"/>
  </si>
  <si>
    <t>認証規格の変更</t>
    <rPh sb="0" eb="4">
      <t>ニンショウキカク</t>
    </rPh>
    <rPh sb="5" eb="7">
      <t>ヘンコウ</t>
    </rPh>
    <phoneticPr fontId="18"/>
  </si>
  <si>
    <t>認証機関の変更</t>
    <rPh sb="0" eb="2">
      <t>ニンショウ</t>
    </rPh>
    <rPh sb="2" eb="4">
      <t>キカン</t>
    </rPh>
    <rPh sb="5" eb="7">
      <t>ヘンコウ</t>
    </rPh>
    <phoneticPr fontId="18"/>
  </si>
  <si>
    <t>その他</t>
    <rPh sb="2" eb="3">
      <t>タ</t>
    </rPh>
    <phoneticPr fontId="18"/>
  </si>
  <si>
    <t>3.適用範囲について</t>
    <rPh sb="2" eb="6">
      <t>テキヨウハンイ</t>
    </rPh>
    <phoneticPr fontId="18"/>
  </si>
  <si>
    <t>3-1-1</t>
    <phoneticPr fontId="18"/>
  </si>
  <si>
    <t>部門名称</t>
    <rPh sb="0" eb="2">
      <t>ブモン</t>
    </rPh>
    <rPh sb="2" eb="4">
      <t>メイショウ</t>
    </rPh>
    <phoneticPr fontId="18"/>
  </si>
  <si>
    <t>非公開希望</t>
    <rPh sb="0" eb="3">
      <t>ヒコウカイ</t>
    </rPh>
    <rPh sb="3" eb="5">
      <t>キボウ</t>
    </rPh>
    <phoneticPr fontId="18"/>
  </si>
  <si>
    <t>所在地</t>
    <rPh sb="0" eb="3">
      <t>ショザイチ</t>
    </rPh>
    <phoneticPr fontId="18"/>
  </si>
  <si>
    <t>ビル名</t>
    <rPh sb="2" eb="3">
      <t>メイ</t>
    </rPh>
    <phoneticPr fontId="18"/>
  </si>
  <si>
    <t>階数</t>
    <rPh sb="0" eb="2">
      <t>カイスウ</t>
    </rPh>
    <phoneticPr fontId="18"/>
  </si>
  <si>
    <t>業務内容</t>
    <rPh sb="0" eb="2">
      <t>ギョウム</t>
    </rPh>
    <rPh sb="2" eb="4">
      <t>ナイヨウ</t>
    </rPh>
    <phoneticPr fontId="18"/>
  </si>
  <si>
    <t>人数（社内）</t>
    <rPh sb="0" eb="2">
      <t>ニンズウ</t>
    </rPh>
    <rPh sb="3" eb="5">
      <t>シャナイ</t>
    </rPh>
    <phoneticPr fontId="18"/>
  </si>
  <si>
    <t>※ISMS責任者・役員・派遣・業務委託・短期アルバイト等を含む（社外常駐者は除く）</t>
    <phoneticPr fontId="18"/>
  </si>
  <si>
    <t>人</t>
    <rPh sb="0" eb="1">
      <t>ニン</t>
    </rPh>
    <phoneticPr fontId="18"/>
  </si>
  <si>
    <t>人数（社外）</t>
    <rPh sb="0" eb="2">
      <t>ニンズウ</t>
    </rPh>
    <rPh sb="3" eb="5">
      <t>シャガイ</t>
    </rPh>
    <phoneticPr fontId="18"/>
  </si>
  <si>
    <t>※社外常駐者</t>
    <phoneticPr fontId="18"/>
  </si>
  <si>
    <t>合計</t>
    <rPh sb="0" eb="2">
      <t>ゴウケイ</t>
    </rPh>
    <phoneticPr fontId="18"/>
  </si>
  <si>
    <t>3-1-2</t>
    <phoneticPr fontId="18"/>
  </si>
  <si>
    <t>3-1-3</t>
    <phoneticPr fontId="18"/>
  </si>
  <si>
    <t>3-1-4</t>
    <phoneticPr fontId="18"/>
  </si>
  <si>
    <t>3-1-5</t>
    <phoneticPr fontId="18"/>
  </si>
  <si>
    <t>3-1-6</t>
    <phoneticPr fontId="18"/>
  </si>
  <si>
    <t>3-1-7</t>
    <phoneticPr fontId="18"/>
  </si>
  <si>
    <t>3-1-8</t>
    <phoneticPr fontId="18"/>
  </si>
  <si>
    <t>3-1-9</t>
    <phoneticPr fontId="18"/>
  </si>
  <si>
    <t>3-1-10</t>
    <phoneticPr fontId="18"/>
  </si>
  <si>
    <t>3-1-11</t>
    <phoneticPr fontId="18"/>
  </si>
  <si>
    <t>3-1-12</t>
    <phoneticPr fontId="18"/>
  </si>
  <si>
    <t>3-1-13</t>
    <phoneticPr fontId="18"/>
  </si>
  <si>
    <t>3-1-14</t>
    <phoneticPr fontId="18"/>
  </si>
  <si>
    <t>3-1-15</t>
    <phoneticPr fontId="18"/>
  </si>
  <si>
    <t>3-1-16</t>
    <phoneticPr fontId="18"/>
  </si>
  <si>
    <t>3-1-17</t>
    <phoneticPr fontId="18"/>
  </si>
  <si>
    <t>3-1-18</t>
    <phoneticPr fontId="18"/>
  </si>
  <si>
    <t>3-1-19</t>
    <phoneticPr fontId="18"/>
  </si>
  <si>
    <t>3-1-20</t>
    <phoneticPr fontId="18"/>
  </si>
  <si>
    <t>3-2</t>
    <phoneticPr fontId="18"/>
  </si>
  <si>
    <t>適用範囲</t>
    <rPh sb="0" eb="4">
      <t>テキヨウハンイ</t>
    </rPh>
    <phoneticPr fontId="18"/>
  </si>
  <si>
    <t>3-3</t>
    <phoneticPr fontId="18"/>
  </si>
  <si>
    <t>勤務形態</t>
    <rPh sb="0" eb="4">
      <t>キンムケイタイ</t>
    </rPh>
    <phoneticPr fontId="18"/>
  </si>
  <si>
    <t>始業時間</t>
    <rPh sb="0" eb="2">
      <t>シギョウ</t>
    </rPh>
    <rPh sb="2" eb="4">
      <t>ジカン</t>
    </rPh>
    <phoneticPr fontId="18"/>
  </si>
  <si>
    <t>休日</t>
    <rPh sb="0" eb="2">
      <t>キュウジツ</t>
    </rPh>
    <phoneticPr fontId="18"/>
  </si>
  <si>
    <t>終業時間</t>
    <rPh sb="0" eb="4">
      <t>シュウギョウジカン</t>
    </rPh>
    <phoneticPr fontId="18"/>
  </si>
  <si>
    <t>昼休み</t>
    <rPh sb="0" eb="2">
      <t>ヒルヤス</t>
    </rPh>
    <phoneticPr fontId="18"/>
  </si>
  <si>
    <t>4.関連する情報について</t>
    <rPh sb="2" eb="4">
      <t>カンレン</t>
    </rPh>
    <rPh sb="6" eb="8">
      <t>ジョウホウ</t>
    </rPh>
    <phoneticPr fontId="18"/>
  </si>
  <si>
    <t>4-1</t>
    <phoneticPr fontId="18"/>
  </si>
  <si>
    <t>4-2</t>
  </si>
  <si>
    <t>4-3</t>
  </si>
  <si>
    <t>4-4</t>
    <phoneticPr fontId="18"/>
  </si>
  <si>
    <t>4-5</t>
  </si>
  <si>
    <t>4-6</t>
    <phoneticPr fontId="18"/>
  </si>
  <si>
    <t>4-7</t>
    <phoneticPr fontId="18"/>
  </si>
  <si>
    <t>5.その他</t>
    <rPh sb="4" eb="5">
      <t>タ</t>
    </rPh>
    <phoneticPr fontId="18"/>
  </si>
  <si>
    <t>5-1</t>
    <phoneticPr fontId="18"/>
  </si>
  <si>
    <t>5-2</t>
    <phoneticPr fontId="18"/>
  </si>
  <si>
    <t>5-3</t>
  </si>
  <si>
    <t>5-4</t>
  </si>
  <si>
    <t>5-5</t>
  </si>
  <si>
    <t>枚</t>
    <rPh sb="0" eb="1">
      <t>マイ</t>
    </rPh>
    <phoneticPr fontId="18"/>
  </si>
  <si>
    <t>5-6</t>
    <phoneticPr fontId="18"/>
  </si>
  <si>
    <t>5-7</t>
  </si>
  <si>
    <t>情報セキュリティ継続の計画・実施・評価</t>
    <phoneticPr fontId="18"/>
  </si>
  <si>
    <t>6.提出資料について</t>
    <rPh sb="2" eb="4">
      <t>テイシュツ</t>
    </rPh>
    <rPh sb="4" eb="6">
      <t>シリョウ</t>
    </rPh>
    <phoneticPr fontId="18"/>
  </si>
  <si>
    <t>審査毎に提出</t>
    <phoneticPr fontId="18"/>
  </si>
  <si>
    <t>・組織図（会社全体）　</t>
    <rPh sb="1" eb="4">
      <t>ソシキズ</t>
    </rPh>
    <phoneticPr fontId="19"/>
  </si>
  <si>
    <t>・適用宣言書</t>
    <rPh sb="1" eb="3">
      <t>テキヨウ</t>
    </rPh>
    <rPh sb="3" eb="6">
      <t>センゲンショ</t>
    </rPh>
    <phoneticPr fontId="19"/>
  </si>
  <si>
    <t>認証機関変更の場合</t>
    <phoneticPr fontId="18"/>
  </si>
  <si>
    <t>申請法人郵便番号</t>
  </si>
  <si>
    <t>レコード番号</t>
  </si>
  <si>
    <t>更新者</t>
  </si>
  <si>
    <t>作成者</t>
  </si>
  <si>
    <t>更新日時</t>
  </si>
  <si>
    <t>作成日時</t>
  </si>
  <si>
    <t>旧_郵便番号</t>
  </si>
  <si>
    <t>申請組織所在地</t>
  </si>
  <si>
    <t>合計3-1-1</t>
  </si>
  <si>
    <t>・組織図（会社全体）[受領済]</t>
  </si>
  <si>
    <t>提出日</t>
  </si>
  <si>
    <t>・適用宣言書[受領済]</t>
  </si>
  <si>
    <t>・フロア図[受領済]</t>
  </si>
  <si>
    <t>・ネットワーク図[受領済]</t>
  </si>
  <si>
    <t>・ISMS基本方針文書[受領済]</t>
  </si>
  <si>
    <t>認証登録内容変更の場合[変更有]</t>
  </si>
  <si>
    <t>認証機関変更の場合[変更有]</t>
  </si>
  <si>
    <t>１）現在有効であるJIS Q 27001（ISO/IEC27001）認証登録証の写し （有効期限が記載されているものが必要です。）[受領済]</t>
  </si>
  <si>
    <t>受領日</t>
  </si>
  <si>
    <t>２）過去の1審査サイクルの審査報告書一式[受領済]</t>
  </si>
  <si>
    <t>３）審査で発行された全ての指摘事項がクローズされていることを証明する文書[受領済]</t>
  </si>
  <si>
    <t>認証規格[チェック]</t>
  </si>
  <si>
    <t>合計3-1-2</t>
  </si>
  <si>
    <t>合計3-1-3</t>
  </si>
  <si>
    <t>合計3-1-4</t>
  </si>
  <si>
    <t>合計3-1-5</t>
  </si>
  <si>
    <t>合計3-1-6</t>
  </si>
  <si>
    <t>合計3-1-7</t>
  </si>
  <si>
    <t>合計3-1-8</t>
  </si>
  <si>
    <t>合計3-1-9</t>
  </si>
  <si>
    <t>合計3-1-10</t>
  </si>
  <si>
    <t>合計3-1-11</t>
  </si>
  <si>
    <t>合計3-1-12</t>
  </si>
  <si>
    <t>合計3-1-13</t>
  </si>
  <si>
    <t>合計3-1-14</t>
  </si>
  <si>
    <t>合計3-1-15</t>
  </si>
  <si>
    <t>合計3-1-16</t>
  </si>
  <si>
    <t>合計</t>
  </si>
  <si>
    <t>合計3-1-19</t>
  </si>
  <si>
    <t>合計3-1-20</t>
  </si>
  <si>
    <t>初回登録日</t>
  </si>
  <si>
    <t>発効日</t>
  </si>
  <si>
    <t>有効期限</t>
  </si>
  <si>
    <t>次回審査時期</t>
  </si>
  <si>
    <t>備考</t>
  </si>
  <si>
    <t>次回審査メモ</t>
  </si>
  <si>
    <t>次回審査メモ入力日</t>
  </si>
  <si>
    <t>次回審査メモ入力担当者</t>
  </si>
  <si>
    <t>案件名</t>
  </si>
  <si>
    <t>会社コード_枝番コード_システムエリア</t>
  </si>
  <si>
    <t>日本語版</t>
    <rPh sb="0" eb="4">
      <t>ニホンゴバン</t>
    </rPh>
    <phoneticPr fontId="18"/>
  </si>
  <si>
    <t>英語版</t>
    <rPh sb="0" eb="3">
      <t>エイゴバン</t>
    </rPh>
    <phoneticPr fontId="18"/>
  </si>
  <si>
    <t>変更日</t>
    <rPh sb="0" eb="3">
      <t>ヘンコウビ</t>
    </rPh>
    <phoneticPr fontId="18"/>
  </si>
  <si>
    <t>拠点名（部署名）</t>
    <rPh sb="0" eb="3">
      <t>キョテンメイ</t>
    </rPh>
    <rPh sb="4" eb="7">
      <t>ブショメイ</t>
    </rPh>
    <phoneticPr fontId="18"/>
  </si>
  <si>
    <t>変更前</t>
    <rPh sb="0" eb="3">
      <t>ヘンコウマエ</t>
    </rPh>
    <phoneticPr fontId="18"/>
  </si>
  <si>
    <t>変更後</t>
    <rPh sb="0" eb="3">
      <t>ヘンコウゴ</t>
    </rPh>
    <phoneticPr fontId="18"/>
  </si>
  <si>
    <t>1-3</t>
    <phoneticPr fontId="18"/>
  </si>
  <si>
    <t>代替DRサイト</t>
  </si>
  <si>
    <t>データーセンター</t>
  </si>
  <si>
    <t>コンサル有無5-1</t>
  </si>
  <si>
    <t>5-7　サーベイランス頻度</t>
  </si>
  <si>
    <t>5-6　ISMS-AC HP公開（公開希望・非公開希望）</t>
  </si>
  <si>
    <t>変更理由</t>
  </si>
  <si>
    <t>ステータス</t>
  </si>
  <si>
    <t>作業者</t>
  </si>
  <si>
    <t>社長</t>
  </si>
  <si>
    <t>適用範囲</t>
    <rPh sb="0" eb="2">
      <t>テキヨウ</t>
    </rPh>
    <rPh sb="2" eb="4">
      <t>ハンイ</t>
    </rPh>
    <phoneticPr fontId="18"/>
  </si>
  <si>
    <t>有の場合⇒</t>
    <rPh sb="0" eb="1">
      <t>ア</t>
    </rPh>
    <rPh sb="2" eb="4">
      <t>バアイ</t>
    </rPh>
    <phoneticPr fontId="18"/>
  </si>
  <si>
    <t>提出先（E-Mail）：jimu@icms.co.jp</t>
    <phoneticPr fontId="18"/>
  </si>
  <si>
    <t>1.組織情報について</t>
    <rPh sb="2" eb="4">
      <t>ソシキ</t>
    </rPh>
    <rPh sb="4" eb="6">
      <t>ジョウホウ</t>
    </rPh>
    <phoneticPr fontId="18"/>
  </si>
  <si>
    <t>ホームぺージ</t>
    <phoneticPr fontId="18"/>
  </si>
  <si>
    <t>有</t>
    <rPh sb="0" eb="1">
      <t>アリ</t>
    </rPh>
    <phoneticPr fontId="18"/>
  </si>
  <si>
    <t>無</t>
    <rPh sb="0" eb="1">
      <t>ナシ</t>
    </rPh>
    <phoneticPr fontId="18"/>
  </si>
  <si>
    <t>連絡担当者①</t>
    <rPh sb="0" eb="2">
      <t>レンラク</t>
    </rPh>
    <rPh sb="2" eb="5">
      <t>タントウシャ</t>
    </rPh>
    <phoneticPr fontId="18"/>
  </si>
  <si>
    <t>連絡担当者②</t>
    <rPh sb="0" eb="2">
      <t>レンラク</t>
    </rPh>
    <rPh sb="2" eb="5">
      <t>タントウシャ</t>
    </rPh>
    <phoneticPr fontId="18"/>
  </si>
  <si>
    <t>担当者①_TEL</t>
    <rPh sb="0" eb="3">
      <t>タントウシャ</t>
    </rPh>
    <phoneticPr fontId="18"/>
  </si>
  <si>
    <t>担当者①_E-Mail</t>
    <phoneticPr fontId="18"/>
  </si>
  <si>
    <t>担当者②_TEL</t>
    <rPh sb="0" eb="3">
      <t>タントウシャ</t>
    </rPh>
    <phoneticPr fontId="18"/>
  </si>
  <si>
    <t>担当者②_E-Mail</t>
    <rPh sb="0" eb="3">
      <t>タントウシャ</t>
    </rPh>
    <phoneticPr fontId="18"/>
  </si>
  <si>
    <t>再認証審査</t>
    <rPh sb="0" eb="1">
      <t>サイ</t>
    </rPh>
    <rPh sb="1" eb="3">
      <t>ニンショウ</t>
    </rPh>
    <rPh sb="3" eb="5">
      <t>シンサ</t>
    </rPh>
    <phoneticPr fontId="18"/>
  </si>
  <si>
    <t>2.対象審査について</t>
    <rPh sb="2" eb="4">
      <t>タイショウ</t>
    </rPh>
    <rPh sb="4" eb="6">
      <t>シンサ</t>
    </rPh>
    <phoneticPr fontId="18"/>
  </si>
  <si>
    <t>・該当する審査の「対象」欄に、「1」を入力してください。</t>
    <rPh sb="5" eb="7">
      <t>シンサ</t>
    </rPh>
    <rPh sb="9" eb="11">
      <t>タイショウ</t>
    </rPh>
    <rPh sb="12" eb="13">
      <t>ラン</t>
    </rPh>
    <rPh sb="19" eb="21">
      <t>ニュウリョク</t>
    </rPh>
    <phoneticPr fontId="18"/>
  </si>
  <si>
    <t>・審査時期は、必ずしもご希望に添えない場合がございますので予めご了承ください。</t>
    <phoneticPr fontId="18"/>
  </si>
  <si>
    <t>※詳細をご記入ください</t>
    <rPh sb="1" eb="3">
      <t>ショウサイ</t>
    </rPh>
    <rPh sb="5" eb="7">
      <t>キニュウ</t>
    </rPh>
    <phoneticPr fontId="18"/>
  </si>
  <si>
    <t>・変更内容等届出書（C009「ISMS認証登録情報」変更内容等届出書.xlsx）</t>
    <phoneticPr fontId="18"/>
  </si>
  <si>
    <t>・過去の1審査サイクルの審査報告書一式</t>
    <phoneticPr fontId="18"/>
  </si>
  <si>
    <t>・審査で発行された全ての指摘事項がクローズされていることを証明する文書</t>
    <phoneticPr fontId="18"/>
  </si>
  <si>
    <t xml:space="preserve"> （その旨が審査報告書に記載がある場合は不要）</t>
    <phoneticPr fontId="18"/>
  </si>
  <si>
    <t>年1回</t>
    <rPh sb="0" eb="1">
      <t>ネン</t>
    </rPh>
    <rPh sb="2" eb="3">
      <t>カイ</t>
    </rPh>
    <phoneticPr fontId="18"/>
  </si>
  <si>
    <t>年2回</t>
    <rPh sb="0" eb="1">
      <t>ネン</t>
    </rPh>
    <rPh sb="2" eb="3">
      <t>カイ</t>
    </rPh>
    <phoneticPr fontId="18"/>
  </si>
  <si>
    <t>公開希望</t>
    <rPh sb="0" eb="4">
      <t>コウカイキボウ</t>
    </rPh>
    <phoneticPr fontId="18"/>
  </si>
  <si>
    <t>非公開希望</t>
    <rPh sb="0" eb="5">
      <t>ヒコウカイキボウ</t>
    </rPh>
    <phoneticPr fontId="18"/>
  </si>
  <si>
    <t>必要</t>
    <rPh sb="0" eb="2">
      <t>ヒツヨウ</t>
    </rPh>
    <phoneticPr fontId="18"/>
  </si>
  <si>
    <t>不要</t>
    <rPh sb="0" eb="2">
      <t>フヨウ</t>
    </rPh>
    <phoneticPr fontId="18"/>
  </si>
  <si>
    <t>サイト数⇒</t>
    <rPh sb="3" eb="4">
      <t>スウ</t>
    </rPh>
    <phoneticPr fontId="18"/>
  </si>
  <si>
    <t>自社で利用するソフトウェアを現在開発している。</t>
    <phoneticPr fontId="18"/>
  </si>
  <si>
    <t>受審を希望する認証規格名　➡　</t>
    <rPh sb="0" eb="2">
      <t>ジュシン</t>
    </rPh>
    <rPh sb="3" eb="5">
      <t>キボウ</t>
    </rPh>
    <rPh sb="7" eb="9">
      <t>ニンショウ</t>
    </rPh>
    <rPh sb="9" eb="11">
      <t>キカク</t>
    </rPh>
    <rPh sb="11" eb="12">
      <t>メイ</t>
    </rPh>
    <phoneticPr fontId="18"/>
  </si>
  <si>
    <t>◎前回との変更点の「有」「無」を選択してください。　　　➡</t>
    <phoneticPr fontId="18"/>
  </si>
  <si>
    <t>会社名⇒</t>
    <rPh sb="0" eb="3">
      <t>カイシャメイ</t>
    </rPh>
    <phoneticPr fontId="18"/>
  </si>
  <si>
    <t>担当者⇒</t>
    <rPh sb="0" eb="3">
      <t>タントウシャ</t>
    </rPh>
    <phoneticPr fontId="18"/>
  </si>
  <si>
    <t>導入時期⇒</t>
    <rPh sb="0" eb="4">
      <t>ドウニュウジキ</t>
    </rPh>
    <phoneticPr fontId="18"/>
  </si>
  <si>
    <t>規格名⇒</t>
    <rPh sb="0" eb="3">
      <t>キカクメイ</t>
    </rPh>
    <phoneticPr fontId="18"/>
  </si>
  <si>
    <t>内部監査（完了月）</t>
    <phoneticPr fontId="18"/>
  </si>
  <si>
    <t>マネジメントレビュー</t>
    <phoneticPr fontId="18"/>
  </si>
  <si>
    <t>認証登録内容変更の場合</t>
    <phoneticPr fontId="18"/>
  </si>
  <si>
    <r>
      <t>・現在有効であるJIS Q 27001(ISO/IEC27001)認証登録証の写し</t>
    </r>
    <r>
      <rPr>
        <sz val="9"/>
        <rFont val="Meiryo UI"/>
        <family val="3"/>
        <charset val="128"/>
      </rPr>
      <t>（有効期限が記載されているもの）</t>
    </r>
    <rPh sb="1" eb="3">
      <t>ゲンザイ</t>
    </rPh>
    <phoneticPr fontId="18"/>
  </si>
  <si>
    <t>※初回審査は必ずご記入ください。</t>
    <phoneticPr fontId="25"/>
  </si>
  <si>
    <t>ISMS構築／運用のコンサルティングの「有」「無」を選択してください。</t>
    <rPh sb="26" eb="28">
      <t>センタク</t>
    </rPh>
    <phoneticPr fontId="18"/>
  </si>
  <si>
    <t>希望時期（または都合の悪い時期）をご記入ください。</t>
    <rPh sb="0" eb="4">
      <t>キボウジキ</t>
    </rPh>
    <rPh sb="8" eb="10">
      <t>ツゴウ</t>
    </rPh>
    <rPh sb="11" eb="12">
      <t>ワル</t>
    </rPh>
    <rPh sb="13" eb="15">
      <t>ジキ</t>
    </rPh>
    <rPh sb="18" eb="20">
      <t>キニュウ</t>
    </rPh>
    <phoneticPr fontId="18"/>
  </si>
  <si>
    <t>※初回審査時は、ステージ2審査迄にマネジメントシステム（リスクアセスメント、教育、内部監査、マネジメントレビュー、情報セキュリティ継続の
　 計画・実施・評価等）が一定期間運用されていることが必要です。</t>
    <phoneticPr fontId="18"/>
  </si>
  <si>
    <t>※特別審査時（所在地の変更、適用範囲の拡大）は、該当する審査迄にマネジメントシステム（リスクアセスメント、教育、内部監査、
 　マネジメントレビュー、等）が運用されていることが必要です。</t>
    <phoneticPr fontId="18"/>
  </si>
  <si>
    <t>（初回提出の場合は選択不要）</t>
    <phoneticPr fontId="18"/>
  </si>
  <si>
    <t>←1-2と異なる場合に記入</t>
    <phoneticPr fontId="18"/>
  </si>
  <si>
    <t>ご記入日</t>
    <rPh sb="1" eb="4">
      <t>キニュウビ</t>
    </rPh>
    <phoneticPr fontId="18"/>
  </si>
  <si>
    <r>
      <t>・認証登録証やWeb等に所在地の非公開の希望がございましたら、</t>
    </r>
    <r>
      <rPr>
        <b/>
        <sz val="10"/>
        <color rgb="FFFF0000"/>
        <rFont val="Meiryo UI"/>
        <family val="3"/>
        <charset val="128"/>
      </rPr>
      <t>非公開希望に「有」</t>
    </r>
    <r>
      <rPr>
        <b/>
        <sz val="10"/>
        <color theme="1"/>
        <rFont val="Meiryo UI"/>
        <family val="3"/>
        <charset val="128"/>
      </rPr>
      <t>を選択してください。</t>
    </r>
    <rPh sb="1" eb="3">
      <t>ニンショウ</t>
    </rPh>
    <rPh sb="3" eb="6">
      <t>トウロクショウ</t>
    </rPh>
    <rPh sb="10" eb="11">
      <t>トウ</t>
    </rPh>
    <rPh sb="12" eb="15">
      <t>ショザイチ</t>
    </rPh>
    <rPh sb="16" eb="19">
      <t>ヒコウカイ</t>
    </rPh>
    <rPh sb="20" eb="22">
      <t>キボウ</t>
    </rPh>
    <rPh sb="31" eb="36">
      <t>ヒコウカイキボウ</t>
    </rPh>
    <rPh sb="38" eb="39">
      <t>アリ</t>
    </rPh>
    <phoneticPr fontId="18"/>
  </si>
  <si>
    <t>日本語以外で使用している言語の「有」「無」を選択してください。</t>
    <phoneticPr fontId="18"/>
  </si>
  <si>
    <t>取扱に慎重を要する情報又は機密情報の「有」「無」を選択してください。</t>
    <rPh sb="0" eb="2">
      <t>トリアツカイ</t>
    </rPh>
    <rPh sb="3" eb="5">
      <t>シンチョウ</t>
    </rPh>
    <rPh sb="6" eb="7">
      <t>ヨウ</t>
    </rPh>
    <rPh sb="9" eb="11">
      <t>ジョウホウ</t>
    </rPh>
    <rPh sb="11" eb="12">
      <t>マタ</t>
    </rPh>
    <rPh sb="13" eb="17">
      <t>キミツジョウホウ</t>
    </rPh>
    <rPh sb="19" eb="20">
      <t>アリ</t>
    </rPh>
    <rPh sb="22" eb="23">
      <t>ナシ</t>
    </rPh>
    <phoneticPr fontId="18"/>
  </si>
  <si>
    <t>代替(DR)サイトの「有」「無」を選択してください。　※有の場合は、サイト数をご記入ください。</t>
    <rPh sb="37" eb="38">
      <t>スウ</t>
    </rPh>
    <phoneticPr fontId="18"/>
  </si>
  <si>
    <t>データセンター利用の「有」「無」を選択してください。　※有の場合は、サイト数をご記入ください。</t>
    <phoneticPr fontId="18"/>
  </si>
  <si>
    <t>法令などによる固有の規制の「有」「無」を選択してください。</t>
    <phoneticPr fontId="18"/>
  </si>
  <si>
    <t>※有の場合は、分野固有の法令、規制などの要求事項をご記入ください。</t>
    <phoneticPr fontId="18"/>
  </si>
  <si>
    <t>※有の場合は、どのような業務のソフトかご記入ください。</t>
    <phoneticPr fontId="18"/>
  </si>
  <si>
    <t>適用範囲内の大よそのサーバ台数をご記入ください。</t>
    <phoneticPr fontId="18"/>
  </si>
  <si>
    <t>ISMS-AC ホームページへの「公開希望」「非公開希望」を選択してください。</t>
    <rPh sb="17" eb="21">
      <t>コウカイキボウ</t>
    </rPh>
    <rPh sb="23" eb="28">
      <t>ヒコウカイキボウ</t>
    </rPh>
    <phoneticPr fontId="18"/>
  </si>
  <si>
    <t>サーベイランス審査の頻度を選択してください。　※「年2回」「年1回」いずれかを選択してください。</t>
    <rPh sb="25" eb="26">
      <t>ネン</t>
    </rPh>
    <rPh sb="27" eb="28">
      <t>カイ</t>
    </rPh>
    <rPh sb="30" eb="31">
      <t>ネン</t>
    </rPh>
    <rPh sb="32" eb="33">
      <t>カイ</t>
    </rPh>
    <rPh sb="39" eb="41">
      <t>センタク</t>
    </rPh>
    <phoneticPr fontId="18"/>
  </si>
  <si>
    <t>右記の実施月(予定月)をご記入ください。</t>
    <rPh sb="0" eb="2">
      <t>ウキ</t>
    </rPh>
    <phoneticPr fontId="18"/>
  </si>
  <si>
    <t>審査時、審査チームが一切閲覧できない情報資産の「有」「無」を選択してください。</t>
    <phoneticPr fontId="18"/>
  </si>
  <si>
    <t>※有の場合は、使用している言語を全てご記入ください。</t>
    <phoneticPr fontId="18"/>
  </si>
  <si>
    <t>※有の場合は、情報内容をご記入ください。</t>
    <phoneticPr fontId="18"/>
  </si>
  <si>
    <t>※有の場合は、委託業務内容をご記入ください。</t>
    <phoneticPr fontId="18"/>
  </si>
  <si>
    <t>※「有」の場合は、コンサルティング情報をご記入ください。</t>
    <phoneticPr fontId="18"/>
  </si>
  <si>
    <t>認証登録証の副本の「必要」「不要」を選択してください。</t>
    <rPh sb="10" eb="12">
      <t>ヒツヨウ</t>
    </rPh>
    <rPh sb="14" eb="16">
      <t>フヨウ</t>
    </rPh>
    <phoneticPr fontId="18"/>
  </si>
  <si>
    <t>※「有」の場合は、情報資産と理由をご記入ください。</t>
    <phoneticPr fontId="18"/>
  </si>
  <si>
    <t>適用範囲内の情報資産に関する外部委託業務(開発、システム運用、業務等)の「有」「無」を選択してください。</t>
    <phoneticPr fontId="18"/>
  </si>
  <si>
    <t>自社で利用するソフトウェア(パッケージ)</t>
    <rPh sb="0" eb="2">
      <t>ジシャ</t>
    </rPh>
    <rPh sb="3" eb="5">
      <t>リヨウ</t>
    </rPh>
    <phoneticPr fontId="25"/>
  </si>
  <si>
    <t>プライバシーマークの取得状況の「有」「無」を選択してください。　「有」の場合は、導入時期をご記入ください。</t>
    <rPh sb="12" eb="14">
      <t>ジョウキョウ</t>
    </rPh>
    <rPh sb="33" eb="34">
      <t>アリ</t>
    </rPh>
    <rPh sb="36" eb="38">
      <t>バアイ</t>
    </rPh>
    <rPh sb="40" eb="42">
      <t>ドウニュウ</t>
    </rPh>
    <rPh sb="42" eb="44">
      <t>ジキ</t>
    </rPh>
    <phoneticPr fontId="18"/>
  </si>
  <si>
    <t>他のISO等規格の取得状況の「有」「無」を選択してください。　「有」の場合は、取得規格をご記入ください。</t>
    <rPh sb="39" eb="41">
      <t>シュトク</t>
    </rPh>
    <rPh sb="41" eb="43">
      <t>キカク</t>
    </rPh>
    <phoneticPr fontId="18"/>
  </si>
  <si>
    <t>適用宣言書の改版予定(版数の変更予定)の「有」「無」を選択してください。</t>
    <rPh sb="21" eb="22">
      <t>アリ</t>
    </rPh>
    <rPh sb="24" eb="25">
      <t>ナシ</t>
    </rPh>
    <phoneticPr fontId="18"/>
  </si>
  <si>
    <t>※「必要」の場合は、「日本語版」「英語版」の枚数をそれぞれご記入ください。</t>
    <phoneticPr fontId="18"/>
  </si>
  <si>
    <t>※事前提出が不可の場合は、審査当日に確認致します。</t>
    <phoneticPr fontId="18"/>
  </si>
  <si>
    <t>　認証範囲の変更がある場合は、シート「C009変更届出書」をご記入ください。</t>
    <rPh sb="31" eb="33">
      <t>キニュウ</t>
    </rPh>
    <phoneticPr fontId="18"/>
  </si>
  <si>
    <t>※審査日6週間前に提出してください。</t>
    <phoneticPr fontId="18"/>
  </si>
  <si>
    <t>※審査日2週間前に提出してください。</t>
    <phoneticPr fontId="18"/>
  </si>
  <si>
    <t/>
  </si>
  <si>
    <t>JIS Q 27001:2014（ISO/IEC27001:2013)　</t>
  </si>
  <si>
    <t>郵便番号　　　　　　　〒</t>
    <rPh sb="0" eb="4">
      <t>ユウビンバンゴウ</t>
    </rPh>
    <phoneticPr fontId="18"/>
  </si>
  <si>
    <t>※https://www.icms.co.jp/downloaddata/change.xlsxからも様式をダウンロードできます。</t>
    <phoneticPr fontId="18"/>
  </si>
  <si>
    <t>〇</t>
    <phoneticPr fontId="18"/>
  </si>
  <si>
    <t>ホームページ</t>
    <phoneticPr fontId="18"/>
  </si>
  <si>
    <t>責任者_氏名</t>
    <rPh sb="4" eb="6">
      <t>シメイ</t>
    </rPh>
    <phoneticPr fontId="18"/>
  </si>
  <si>
    <t>担当者①_氏名</t>
    <rPh sb="5" eb="7">
      <t>シメイ</t>
    </rPh>
    <phoneticPr fontId="18"/>
  </si>
  <si>
    <t>担当者①E-Mail</t>
    <phoneticPr fontId="18"/>
  </si>
  <si>
    <t>責任者_職位</t>
    <phoneticPr fontId="18"/>
  </si>
  <si>
    <t>担当者①職位</t>
    <phoneticPr fontId="18"/>
  </si>
  <si>
    <t>担当者①所在地</t>
    <phoneticPr fontId="18"/>
  </si>
  <si>
    <t>部門名称3-1-1</t>
  </si>
  <si>
    <t>部門名称3-1-2</t>
  </si>
  <si>
    <t>部門名称3-1-3</t>
  </si>
  <si>
    <t>部門名称3-1-4</t>
  </si>
  <si>
    <t>部門名称3-1-5</t>
  </si>
  <si>
    <t>部門名称3-1-6</t>
  </si>
  <si>
    <t>部門名称3-1-7</t>
  </si>
  <si>
    <t>部門名称3-1-8</t>
  </si>
  <si>
    <t>部門名称3-1-9</t>
  </si>
  <si>
    <t>部門名称3-1-10</t>
  </si>
  <si>
    <t>担当者②_氏名</t>
  </si>
  <si>
    <t>担当者②_職位</t>
  </si>
  <si>
    <t>担当者②_E-Mail</t>
  </si>
  <si>
    <t>担当者②_所在地</t>
  </si>
  <si>
    <t>担当者①_TEL</t>
  </si>
  <si>
    <t>担当者①_FAX</t>
  </si>
  <si>
    <t>担当者②_TEL</t>
  </si>
  <si>
    <t>担当者②_FAX</t>
  </si>
  <si>
    <t>部門名称3-1-11</t>
  </si>
  <si>
    <t>部門名称3-1-12</t>
  </si>
  <si>
    <t>部門名称3-1-13</t>
  </si>
  <si>
    <t>部門名称3-1-14</t>
  </si>
  <si>
    <t>部門名称3-1-15</t>
  </si>
  <si>
    <t>部門名称3-1-16</t>
  </si>
  <si>
    <t>部門名称3-1-17</t>
  </si>
  <si>
    <t>部門名称3-1-18</t>
  </si>
  <si>
    <t>部門名称3-1-19</t>
  </si>
  <si>
    <t>部門名称3-1-20</t>
  </si>
  <si>
    <t>ステージ1審査</t>
  </si>
  <si>
    <t>ステージ2審査</t>
  </si>
  <si>
    <t>事業内容</t>
  </si>
  <si>
    <t>責任者_E-Mail</t>
  </si>
  <si>
    <t>前回変更有無1</t>
  </si>
  <si>
    <t>認証規格名</t>
  </si>
  <si>
    <t>所在地の変更</t>
    <phoneticPr fontId="18"/>
  </si>
  <si>
    <t>適用範囲の拡大</t>
  </si>
  <si>
    <t>適用範囲の縮小</t>
  </si>
  <si>
    <t>適用範囲の変更</t>
  </si>
  <si>
    <t>認証規格の変更</t>
  </si>
  <si>
    <t>認証機関の変更</t>
  </si>
  <si>
    <t>その他</t>
  </si>
  <si>
    <t>初回ステージ審査</t>
  </si>
  <si>
    <t>サーベイランス審査</t>
  </si>
  <si>
    <t>再認証審査</t>
  </si>
  <si>
    <t>特別審査対象</t>
  </si>
  <si>
    <t>項目</t>
    <rPh sb="0" eb="2">
      <t>コウモク</t>
    </rPh>
    <phoneticPr fontId="18"/>
  </si>
  <si>
    <t>区分</t>
    <rPh sb="0" eb="2">
      <t>クブン</t>
    </rPh>
    <phoneticPr fontId="18"/>
  </si>
  <si>
    <t>変更判断</t>
    <rPh sb="0" eb="4">
      <t>ヘンコウハンダン</t>
    </rPh>
    <phoneticPr fontId="18"/>
  </si>
  <si>
    <t>Kintoneから0変換</t>
    <rPh sb="10" eb="12">
      <t>ヘンカン</t>
    </rPh>
    <phoneticPr fontId="18"/>
  </si>
  <si>
    <t>Kintoneから</t>
    <phoneticPr fontId="18"/>
  </si>
  <si>
    <t>C006から</t>
    <phoneticPr fontId="18"/>
  </si>
  <si>
    <t>KintoneC009へ</t>
    <phoneticPr fontId="18"/>
  </si>
  <si>
    <t>名称</t>
    <phoneticPr fontId="18"/>
  </si>
  <si>
    <t>所在地</t>
    <phoneticPr fontId="18"/>
  </si>
  <si>
    <t>ISMS責任者</t>
    <rPh sb="4" eb="7">
      <t>セキニンシャ</t>
    </rPh>
    <phoneticPr fontId="18"/>
  </si>
  <si>
    <t>職位</t>
    <rPh sb="0" eb="2">
      <t>ショクイ</t>
    </rPh>
    <phoneticPr fontId="18"/>
  </si>
  <si>
    <t>連絡先担当者</t>
    <rPh sb="0" eb="3">
      <t>レンラクサキ</t>
    </rPh>
    <rPh sb="3" eb="6">
      <t>タントウシャ</t>
    </rPh>
    <phoneticPr fontId="18"/>
  </si>
  <si>
    <t>TEL</t>
    <phoneticPr fontId="18"/>
  </si>
  <si>
    <t>FAX</t>
    <phoneticPr fontId="18"/>
  </si>
  <si>
    <t>e-mail</t>
    <phoneticPr fontId="18"/>
  </si>
  <si>
    <t>No</t>
    <phoneticPr fontId="18"/>
  </si>
  <si>
    <t>変更判断①</t>
    <rPh sb="0" eb="4">
      <t>ヘンコウハンダン</t>
    </rPh>
    <phoneticPr fontId="18"/>
  </si>
  <si>
    <t>変更判断②</t>
    <rPh sb="0" eb="4">
      <t>ヘンコウハンダン</t>
    </rPh>
    <phoneticPr fontId="18"/>
  </si>
  <si>
    <t>案件名</t>
    <rPh sb="0" eb="3">
      <t>アンケンメイ</t>
    </rPh>
    <phoneticPr fontId="18"/>
  </si>
  <si>
    <t>会社コード</t>
    <rPh sb="0" eb="2">
      <t>カイシャ</t>
    </rPh>
    <phoneticPr fontId="18"/>
  </si>
  <si>
    <t>認証番号</t>
    <rPh sb="0" eb="4">
      <t>ニンショウバンゴウ</t>
    </rPh>
    <phoneticPr fontId="18"/>
  </si>
  <si>
    <t>事業内容</t>
    <phoneticPr fontId="18"/>
  </si>
  <si>
    <t>認証番号</t>
    <phoneticPr fontId="18"/>
  </si>
  <si>
    <t>システム名</t>
  </si>
  <si>
    <t>責任者</t>
  </si>
  <si>
    <t>連絡担当者</t>
  </si>
  <si>
    <t>連絡担当者①TEL</t>
  </si>
  <si>
    <t>連絡先e-ｍail</t>
  </si>
  <si>
    <t>変更前_申請法人社名</t>
  </si>
  <si>
    <t>変更後_申請法人社名</t>
  </si>
  <si>
    <t>申請法人社名_区分</t>
  </si>
  <si>
    <t>申請法人社名_変更日</t>
  </si>
  <si>
    <t>変更前_申請法人郵便番号</t>
  </si>
  <si>
    <t>変更後_申請法人郵便番号</t>
  </si>
  <si>
    <t>申請法人〒_区分</t>
  </si>
  <si>
    <t>申請法人〒_変更日</t>
  </si>
  <si>
    <t>変更前_申請法人所在地</t>
  </si>
  <si>
    <t>変更後_申請法人所在地</t>
  </si>
  <si>
    <t>申請法人所在地_区分</t>
  </si>
  <si>
    <t>申請法人所在地_変更日</t>
  </si>
  <si>
    <t>変更前_申請組織社名</t>
  </si>
  <si>
    <t>変更後_申請組織社名</t>
  </si>
  <si>
    <t>申請組織社名_区分</t>
  </si>
  <si>
    <t>申請組織社名_変更日</t>
  </si>
  <si>
    <t>変更前_申請組織郵便番号</t>
  </si>
  <si>
    <t>変更後_申請組織郵便番号</t>
  </si>
  <si>
    <t>申請組織〒_区分</t>
  </si>
  <si>
    <t>申請組織〒_変更日</t>
  </si>
  <si>
    <t>変更前_申請組織所在地</t>
  </si>
  <si>
    <t>変更後_申請組織所在地</t>
  </si>
  <si>
    <t>申請組織所在地_区分</t>
  </si>
  <si>
    <t>申請組織所在地_変更日</t>
  </si>
  <si>
    <t>変更前_申請組織ISMS責任者</t>
  </si>
  <si>
    <t>変更後_申請組織ISMS責任者</t>
  </si>
  <si>
    <t>申請組織責任者_区分</t>
  </si>
  <si>
    <t>申請組織責任者_変更日</t>
  </si>
  <si>
    <t>変更前_申請組織ISMS責任者職位</t>
  </si>
  <si>
    <t>変更後_申請組織ISMS責任者職位</t>
  </si>
  <si>
    <t>申請組責職位_区分</t>
  </si>
  <si>
    <t>申請組責職位_変更日</t>
  </si>
  <si>
    <t>変更前_連絡担当者①氏名</t>
  </si>
  <si>
    <t>変更後_連絡担当者①氏名</t>
  </si>
  <si>
    <t>連絡担当者①氏名_区分</t>
  </si>
  <si>
    <t>連絡担当者①氏名_変更日</t>
  </si>
  <si>
    <t>変更前_連絡担当者①職位</t>
  </si>
  <si>
    <t>変更後_連絡担当者①職位</t>
  </si>
  <si>
    <t>連絡担当者①職位_区分</t>
  </si>
  <si>
    <t>連絡担当者①職位_変更日</t>
  </si>
  <si>
    <t>変更前_連絡担当者①TEL</t>
  </si>
  <si>
    <t>変更後_連絡担当者①TEL</t>
  </si>
  <si>
    <t>連絡担当者①TEL_区分</t>
  </si>
  <si>
    <t>連絡担当者①TEL_変更日</t>
  </si>
  <si>
    <t>変更前_連絡担当者①FAX</t>
  </si>
  <si>
    <t>変更後_連絡担当者①FAX</t>
  </si>
  <si>
    <t>連絡担当者①FAX_区分</t>
  </si>
  <si>
    <t>連絡担当者①FAX_変更日</t>
  </si>
  <si>
    <t>変更前_連絡担当者①Mail</t>
  </si>
  <si>
    <t>変更後_連絡担当者①Mail</t>
  </si>
  <si>
    <t>連絡担当者①Mail_区分</t>
  </si>
  <si>
    <t>連絡担当者①Mail_変更日</t>
  </si>
  <si>
    <t>変更前_連絡担当者①所在地</t>
  </si>
  <si>
    <t>変更後_連絡担当者①所在地</t>
  </si>
  <si>
    <t>連絡担当者①所在_区分</t>
  </si>
  <si>
    <t>連絡担当者①所在地_変更日</t>
  </si>
  <si>
    <t>変更前_連絡担当者②氏名</t>
  </si>
  <si>
    <t>変更後_連絡担当者②氏名</t>
  </si>
  <si>
    <t>連絡担当者②氏名_区分</t>
  </si>
  <si>
    <t>連絡担当者②氏名_変更日</t>
  </si>
  <si>
    <t>変更前_連絡担当者②職位</t>
  </si>
  <si>
    <t>変更後_連絡担当者②職位</t>
  </si>
  <si>
    <t>連絡担当者②職位_区分</t>
  </si>
  <si>
    <t>連絡担当者②職位_変更日</t>
  </si>
  <si>
    <t>変更前_連絡担当者②TEL</t>
  </si>
  <si>
    <t>変更後_連絡担当者②TEL</t>
  </si>
  <si>
    <t>連絡担当者②TEL_区分</t>
  </si>
  <si>
    <t>連絡担当者②TEL_変更日</t>
  </si>
  <si>
    <t>変更前_連絡担当者②FAX</t>
  </si>
  <si>
    <t>変更後_連絡担当者②FAX</t>
  </si>
  <si>
    <t>連絡担当者②FAX_区分</t>
  </si>
  <si>
    <t>連絡担当者②FAX_変更日</t>
  </si>
  <si>
    <t>変更前_連絡担当者②Mail</t>
  </si>
  <si>
    <t>変更後_連絡担当者②Mail</t>
  </si>
  <si>
    <t>連絡担当者②Mail_区分</t>
  </si>
  <si>
    <t>連絡担当者②Mail_変更日</t>
  </si>
  <si>
    <t>変更前_連絡担当者②所在地</t>
  </si>
  <si>
    <t>変更後_連絡担当者②所在地</t>
  </si>
  <si>
    <t>連絡担当者②所在地_区分</t>
  </si>
  <si>
    <t>連絡担当者②所在地_変更日</t>
  </si>
  <si>
    <t>変更前_3-1拠点名（部署名）</t>
  </si>
  <si>
    <t>変更後_3-1拠点名（部署名）</t>
  </si>
  <si>
    <t>変更前_3-1所在地</t>
  </si>
  <si>
    <t>変更後_3-1所在地</t>
  </si>
  <si>
    <t>変更前_3-1ビル名</t>
  </si>
  <si>
    <t>変更後_3-1ビル名</t>
  </si>
  <si>
    <t>変更前_3-1ビル階数</t>
  </si>
  <si>
    <t>変更後_3-1ビル階数</t>
  </si>
  <si>
    <t>変更前_3-2拠点名（部署名）</t>
  </si>
  <si>
    <t>変更後_3-2拠点名（部署名）</t>
  </si>
  <si>
    <t>変更前_3-2所在地</t>
  </si>
  <si>
    <t>変更後_3-2所在地</t>
  </si>
  <si>
    <t>変更前_3-2ビル名</t>
  </si>
  <si>
    <t>変更後_3-2ビル名</t>
  </si>
  <si>
    <t>変更前_3-2ビル階数</t>
  </si>
  <si>
    <t>変更後_3-2ビル階数</t>
  </si>
  <si>
    <t>変更前_3-3拠点名（部署名）</t>
  </si>
  <si>
    <t>変更後_3-3拠点名（部署名）</t>
  </si>
  <si>
    <t>変更前_3-3所在地</t>
  </si>
  <si>
    <t>変更後_3-3所在地</t>
  </si>
  <si>
    <t>変更前_3-3ビル名</t>
  </si>
  <si>
    <t>変更後_3-3ビル名</t>
  </si>
  <si>
    <t>変更前_3-3ビル階数</t>
  </si>
  <si>
    <t>変更後_3-3ビル階数</t>
  </si>
  <si>
    <t>変更前_3-4拠点名（部署名）</t>
  </si>
  <si>
    <t>変更後_3-4拠点名（部署名）</t>
  </si>
  <si>
    <t>変更前_3-4所在地</t>
  </si>
  <si>
    <t>変更後_3-4所在地</t>
  </si>
  <si>
    <t>変更前_3-4ビル名</t>
  </si>
  <si>
    <t>変更後_3-4ビル名</t>
  </si>
  <si>
    <t>変更前_3-4ビル階数</t>
  </si>
  <si>
    <t>変更後_3-4ビル階数</t>
  </si>
  <si>
    <t>変更前_3-5拠点名（部署名）</t>
  </si>
  <si>
    <t>変更後_3-5拠点名（部署名）</t>
  </si>
  <si>
    <t>変更前_3-5所在地</t>
  </si>
  <si>
    <t>変更後_3-5所在地</t>
  </si>
  <si>
    <t>変更前_3-5ビル名</t>
  </si>
  <si>
    <t>変更後_3-5ビル名</t>
  </si>
  <si>
    <t>変更前_3-5ビル階数</t>
  </si>
  <si>
    <t>変更後_3-5ビル階数</t>
  </si>
  <si>
    <t>変更前_3-6拠点名（部署名）</t>
  </si>
  <si>
    <t>変更後_3-6拠点名（部署名）</t>
  </si>
  <si>
    <t>変更前_3-6所在地</t>
  </si>
  <si>
    <t>変更後_3-6所在地</t>
  </si>
  <si>
    <t>変更前_3-6ビル名</t>
  </si>
  <si>
    <t>変更後_3-6ビル名</t>
  </si>
  <si>
    <t>変更前_3-6ビル階数</t>
  </si>
  <si>
    <t>変更後_3-6ビル階数</t>
  </si>
  <si>
    <t>変更前_3-7拠点名（部署名）</t>
  </si>
  <si>
    <t>変更後_3-7拠点名（部署名）</t>
  </si>
  <si>
    <t>変更前_3-7所在地</t>
  </si>
  <si>
    <t>変更後_3-7所在地</t>
  </si>
  <si>
    <t>変更前_3-7ビル名</t>
  </si>
  <si>
    <t>変更後_3-7ビル名</t>
  </si>
  <si>
    <t>変更前_3-7ビル階数</t>
  </si>
  <si>
    <t>変更後_3-7ビル階数</t>
  </si>
  <si>
    <t>変更前_3-8拠点名（部署名）</t>
  </si>
  <si>
    <t>変更後_3-8拠点名（部署名）</t>
  </si>
  <si>
    <t>変更前_3-8所在地</t>
  </si>
  <si>
    <t>変更後_3-8所在地</t>
  </si>
  <si>
    <t>変更前_3-8ビル名</t>
  </si>
  <si>
    <t>変更後_3-8ビル名</t>
  </si>
  <si>
    <t>変更前_3-8ビル階数</t>
  </si>
  <si>
    <t>変更後_3-8ビル階数</t>
  </si>
  <si>
    <t>変更前_3-9拠点名（部署名）</t>
  </si>
  <si>
    <t>変更後_3-9拠点名（部署名）</t>
  </si>
  <si>
    <t>変更前_3-9所在地</t>
  </si>
  <si>
    <t>変更後_3-9所在地</t>
  </si>
  <si>
    <t>変更前_3-9ビル名</t>
  </si>
  <si>
    <t>変更後_3-9ビル名</t>
  </si>
  <si>
    <t>変更前_3-9ビル階数</t>
  </si>
  <si>
    <t>変更後_3-9ビル階数</t>
  </si>
  <si>
    <t>変更前_3-10拠点名（部署名）</t>
  </si>
  <si>
    <t>変更後_3-10拠点名（部署名）</t>
  </si>
  <si>
    <t>変更前_3-10所在地</t>
  </si>
  <si>
    <t>変更後_3-10所在地</t>
  </si>
  <si>
    <t>変更前_3-10ビル名</t>
  </si>
  <si>
    <t>変更後_3-10ビル名</t>
  </si>
  <si>
    <t>変更前_3-10ビル階数</t>
  </si>
  <si>
    <t>変更後_3-10ビル階数</t>
  </si>
  <si>
    <t>変更前_3-11拠点名（部署名）</t>
  </si>
  <si>
    <t>変更後_3-11拠点名（部署名）</t>
  </si>
  <si>
    <t>変更前_3-11所在地</t>
  </si>
  <si>
    <t>変更後_3-11所在地</t>
  </si>
  <si>
    <t>変更前_3-11ビル名</t>
  </si>
  <si>
    <t>変更後_3-11ビル名</t>
  </si>
  <si>
    <t>変更前_3-11ビル階数</t>
  </si>
  <si>
    <t>変更後_3-11ビル階数</t>
  </si>
  <si>
    <t>3-12変更日</t>
  </si>
  <si>
    <t>変更前_3-12拠点名（部署名）</t>
  </si>
  <si>
    <t>変更後_3-12拠点名（部署名）</t>
  </si>
  <si>
    <t>変更前_3-12所在地</t>
  </si>
  <si>
    <t>変更後_3-12所在地</t>
  </si>
  <si>
    <t>変更前_3-12ビル名</t>
  </si>
  <si>
    <t>変更後_3-12ビル名</t>
  </si>
  <si>
    <t>変更前_3-12ビル階数</t>
  </si>
  <si>
    <t>変更後_3-12ビル階数</t>
  </si>
  <si>
    <t>変更前_3-13拠点名（部署名）</t>
  </si>
  <si>
    <t>変更後_3-13拠点名（部署名）</t>
  </si>
  <si>
    <t>変更前_3-13所在地</t>
  </si>
  <si>
    <t>変更後_3-13所在地</t>
  </si>
  <si>
    <t>変更前_3-13ビル名</t>
  </si>
  <si>
    <t>変更後_3-13ビル名</t>
  </si>
  <si>
    <t>変更前_3-13ビル階数</t>
  </si>
  <si>
    <t>変更後_3-13ビル階数</t>
  </si>
  <si>
    <t>変更前_3-14拠点名（部署名）</t>
  </si>
  <si>
    <t>変更後_3-14拠点名（部署名）</t>
  </si>
  <si>
    <t>変更前_3-14所在地</t>
  </si>
  <si>
    <t>変更後_3-14所在地</t>
  </si>
  <si>
    <t>変更前_3-14ビル名</t>
  </si>
  <si>
    <t>変更後_3-14ビル名</t>
  </si>
  <si>
    <t>変更前_3-14ビル階数</t>
  </si>
  <si>
    <t>変更後_3-14ビル階数</t>
  </si>
  <si>
    <t>変更前_3-15拠点名（部署名）</t>
  </si>
  <si>
    <t>変更後_3-15拠点名（部署名）</t>
  </si>
  <si>
    <t>変更前_3-15所在地</t>
  </si>
  <si>
    <t>変更後_3-15所在地</t>
  </si>
  <si>
    <t>変更前_3-15ビル名</t>
  </si>
  <si>
    <t>変更後_3-15ビル名</t>
  </si>
  <si>
    <t>変更前_3-15ビル階数</t>
  </si>
  <si>
    <t>変更後_3-15ビル階数</t>
  </si>
  <si>
    <t>変更前_3-16拠点名（部署名）</t>
  </si>
  <si>
    <t>変更後_3-16拠点名（部署名）</t>
  </si>
  <si>
    <t>変更前_3-16所在地</t>
  </si>
  <si>
    <t>変更後_3-16所在地</t>
  </si>
  <si>
    <t>変更前_3-16ビル名</t>
  </si>
  <si>
    <t>変更後_3-16ビル名</t>
  </si>
  <si>
    <t>変更前_3-16ビル階数</t>
  </si>
  <si>
    <t>変更後_3-16ビル階数</t>
  </si>
  <si>
    <t>変更前_3-17拠点名（部署名）</t>
  </si>
  <si>
    <t>変更後_3-17拠点名（部署名）</t>
  </si>
  <si>
    <t>変更前_3-17所在地</t>
  </si>
  <si>
    <t>変更後_3-17所在地</t>
  </si>
  <si>
    <t>変更前_3-17ビル名</t>
  </si>
  <si>
    <t>変更後_3-17ビル名</t>
  </si>
  <si>
    <t>変更前_3-17ビル階数</t>
  </si>
  <si>
    <t>変更後_3-17ビル階数</t>
  </si>
  <si>
    <t>変更前_3-18拠点名（部署名）</t>
  </si>
  <si>
    <t>変更後_3-18拠点名（部署名）</t>
  </si>
  <si>
    <t>変更前_3-18所在地</t>
  </si>
  <si>
    <t>変更後_3-18所在地</t>
  </si>
  <si>
    <t>変更前_3-18ビル名</t>
  </si>
  <si>
    <t>変更後_3-18ビル名</t>
  </si>
  <si>
    <t>変更前_3-18ビル階数</t>
  </si>
  <si>
    <t>変更後_3-18ビル階数</t>
  </si>
  <si>
    <t>変更前_3-19拠点名（部署名）</t>
  </si>
  <si>
    <t>変更後_3-19拠点名（部署名）</t>
  </si>
  <si>
    <t>変更前_3-19所在地</t>
  </si>
  <si>
    <t>変更後_3-19所在地</t>
  </si>
  <si>
    <t>変更前_3-19ビル名</t>
  </si>
  <si>
    <t>変更後_3-19ビル名</t>
  </si>
  <si>
    <t>変更前_3-19ビル階数</t>
  </si>
  <si>
    <t>変更後_3-19ビル階数</t>
  </si>
  <si>
    <t>変更前_3-20拠点名（部署名）</t>
  </si>
  <si>
    <t>変更後_3-20拠点名（部署名）</t>
  </si>
  <si>
    <t>変更前_3-20所在地</t>
  </si>
  <si>
    <t>変更後_3-20所在地</t>
  </si>
  <si>
    <t>変更前_3-20ビル名</t>
  </si>
  <si>
    <t>変更後_3-20ビル名</t>
  </si>
  <si>
    <t>変更前_3-20ビル階数</t>
  </si>
  <si>
    <t>変更後_3-20ビル階数</t>
  </si>
  <si>
    <t>5.ISMS適用範囲</t>
  </si>
  <si>
    <t>5.ISMS適用範囲変更日</t>
  </si>
  <si>
    <t>変更前_5.ISMS適用範囲</t>
  </si>
  <si>
    <t>変更後_5.ISMS適用範囲</t>
  </si>
  <si>
    <t>7.その他</t>
  </si>
  <si>
    <t>1.1　重大なセキュリティ事故の発生[該当]</t>
  </si>
  <si>
    <t>1.発生日</t>
  </si>
  <si>
    <t>2　その他適合性に影響を与える可能性のある事項[該当]</t>
  </si>
  <si>
    <t>2.発生日</t>
  </si>
  <si>
    <t>3　ISMS認証の取下げ／認証登録の廃止[該当]</t>
  </si>
  <si>
    <t>3.発生日</t>
  </si>
  <si>
    <t>ISMS認証マークの使用停止予定</t>
  </si>
  <si>
    <t>4　認証登録証の紛失／毀損[該当]</t>
  </si>
  <si>
    <t>4.発生日</t>
  </si>
  <si>
    <t>特別審査</t>
  </si>
  <si>
    <t>5-8</t>
    <phoneticPr fontId="18"/>
  </si>
  <si>
    <t>5-9</t>
    <phoneticPr fontId="18"/>
  </si>
  <si>
    <t>5-10</t>
    <phoneticPr fontId="18"/>
  </si>
  <si>
    <t>5-8　遠隔審査実施希望</t>
    <rPh sb="4" eb="8">
      <t>エンカクシンサ</t>
    </rPh>
    <rPh sb="8" eb="10">
      <t>ジッシ</t>
    </rPh>
    <rPh sb="10" eb="12">
      <t>キボウ</t>
    </rPh>
    <phoneticPr fontId="18"/>
  </si>
  <si>
    <t>審査時、審査チームが一切閲覧できない情報資産の名称と理由5-9</t>
    <phoneticPr fontId="18"/>
  </si>
  <si>
    <t>審査時、審査チームが一切閲覧できない情報資産の名称と理由5-9</t>
    <phoneticPr fontId="18"/>
  </si>
  <si>
    <t>ISMS連絡先①</t>
    <phoneticPr fontId="18"/>
  </si>
  <si>
    <t>1-4</t>
    <phoneticPr fontId="18"/>
  </si>
  <si>
    <t>ご記入日</t>
    <rPh sb="1" eb="3">
      <t>キニュウ</t>
    </rPh>
    <rPh sb="3" eb="4">
      <t>ヒ</t>
    </rPh>
    <phoneticPr fontId="18"/>
  </si>
  <si>
    <t>郵便番号　　　　〒</t>
    <rPh sb="0" eb="4">
      <t>ユウビンバンゴウ</t>
    </rPh>
    <phoneticPr fontId="18"/>
  </si>
  <si>
    <t>2.適用範囲について</t>
    <rPh sb="2" eb="6">
      <t>テキヨウハンイ</t>
    </rPh>
    <phoneticPr fontId="18"/>
  </si>
  <si>
    <r>
      <t>該当する場合は区分に「〇」が表示されます。内容を確認し、</t>
    </r>
    <r>
      <rPr>
        <b/>
        <sz val="11.5"/>
        <color rgb="FFFF0000"/>
        <rFont val="Meiryo UI"/>
        <family val="3"/>
        <charset val="128"/>
      </rPr>
      <t>変更日をご記入</t>
    </r>
    <r>
      <rPr>
        <b/>
        <sz val="11.5"/>
        <rFont val="Meiryo UI"/>
        <family val="3"/>
        <charset val="128"/>
      </rPr>
      <t>ください。</t>
    </r>
    <phoneticPr fontId="18"/>
  </si>
  <si>
    <t>※変更後の内容は、C006見積依頼書の内容が反映されております。</t>
    <rPh sb="1" eb="3">
      <t>ヘンコウ</t>
    </rPh>
    <rPh sb="3" eb="4">
      <t>ゴ</t>
    </rPh>
    <rPh sb="5" eb="7">
      <t>ナイヨウ</t>
    </rPh>
    <rPh sb="19" eb="21">
      <t>ナイヨウ</t>
    </rPh>
    <rPh sb="22" eb="24">
      <t>ハンエイ</t>
    </rPh>
    <phoneticPr fontId="18"/>
  </si>
  <si>
    <t>2-1-1</t>
    <phoneticPr fontId="18"/>
  </si>
  <si>
    <t>2-1-2</t>
    <phoneticPr fontId="18"/>
  </si>
  <si>
    <t>2-1-3</t>
    <phoneticPr fontId="18"/>
  </si>
  <si>
    <t>2-1-4</t>
    <phoneticPr fontId="18"/>
  </si>
  <si>
    <t>2-1-5</t>
    <phoneticPr fontId="18"/>
  </si>
  <si>
    <t>2-1-6</t>
    <phoneticPr fontId="18"/>
  </si>
  <si>
    <t>2-1-7</t>
    <phoneticPr fontId="18"/>
  </si>
  <si>
    <t>2-1-8</t>
    <phoneticPr fontId="18"/>
  </si>
  <si>
    <t>2-1-9</t>
    <phoneticPr fontId="18"/>
  </si>
  <si>
    <t>2-1-10</t>
    <phoneticPr fontId="18"/>
  </si>
  <si>
    <t>2-1-11</t>
    <phoneticPr fontId="18"/>
  </si>
  <si>
    <t>2-1-12</t>
    <phoneticPr fontId="18"/>
  </si>
  <si>
    <t>2-1-13</t>
    <phoneticPr fontId="18"/>
  </si>
  <si>
    <t>2-1-14</t>
    <phoneticPr fontId="18"/>
  </si>
  <si>
    <t>2-1-15</t>
    <phoneticPr fontId="18"/>
  </si>
  <si>
    <t>2-1-16</t>
    <phoneticPr fontId="18"/>
  </si>
  <si>
    <t>2-1-17</t>
    <phoneticPr fontId="18"/>
  </si>
  <si>
    <t>2-1-18</t>
    <phoneticPr fontId="18"/>
  </si>
  <si>
    <t>2-1-19</t>
    <phoneticPr fontId="18"/>
  </si>
  <si>
    <t>2-1-20</t>
    <phoneticPr fontId="18"/>
  </si>
  <si>
    <t>3-1拠点名変更日</t>
  </si>
  <si>
    <t>3-2拠点名変更区分</t>
  </si>
  <si>
    <t>3-2拠点名変更日</t>
  </si>
  <si>
    <t>3-3拠点名変更区分</t>
  </si>
  <si>
    <t>3-3拠点名変更日</t>
  </si>
  <si>
    <t>3-4拠点名変更区分</t>
  </si>
  <si>
    <t>3-4拠点名変更日</t>
  </si>
  <si>
    <t>3-5拠点名変更区分</t>
  </si>
  <si>
    <t>3-5拠点名変更日</t>
  </si>
  <si>
    <t>3-6拠点名変更区分</t>
  </si>
  <si>
    <t>3-6拠点名変更日</t>
  </si>
  <si>
    <t>3-7拠点名変更区分</t>
  </si>
  <si>
    <t>3-7拠点名変更日</t>
  </si>
  <si>
    <t>3-8拠点名変更区分</t>
  </si>
  <si>
    <t>3-8拠点名変更日</t>
  </si>
  <si>
    <t>3-9拠点名変更区分</t>
  </si>
  <si>
    <t>3-9拠点名変更日</t>
  </si>
  <si>
    <t>3-10拠点名変更区分</t>
  </si>
  <si>
    <t>3-10拠点名変更日</t>
  </si>
  <si>
    <t>3-11拠点名変更区分</t>
  </si>
  <si>
    <t>3-11拠点名変更日</t>
  </si>
  <si>
    <t>3-12拠点名変更区分</t>
  </si>
  <si>
    <t>3-13拠点名変更区分</t>
  </si>
  <si>
    <t>3-13拠点名変更日</t>
  </si>
  <si>
    <t>3-14拠点名変更区分</t>
  </si>
  <si>
    <t>3-14拠点名変更日</t>
  </si>
  <si>
    <t>3-15拠点名変更区分</t>
  </si>
  <si>
    <t>3-15拠点名変更日</t>
  </si>
  <si>
    <t>3-16拠点名変更区分</t>
  </si>
  <si>
    <t>3-16拠点名変更日</t>
  </si>
  <si>
    <t>3-17拠点名変更区分</t>
  </si>
  <si>
    <t>3-17拠点名変更日</t>
  </si>
  <si>
    <t>3-18拠点名変更区分</t>
  </si>
  <si>
    <t>3-18拠点名変更日</t>
  </si>
  <si>
    <t>3-19拠点名変更区分</t>
  </si>
  <si>
    <t>3-19拠点名変更日</t>
  </si>
  <si>
    <t>3-20拠点名変更区分</t>
  </si>
  <si>
    <t>3-20拠点名変更日</t>
  </si>
  <si>
    <t>3-1所在地変更区分</t>
  </si>
  <si>
    <t>3-1所在地変更日</t>
  </si>
  <si>
    <t>3-1ビル名階変更区分</t>
  </si>
  <si>
    <t>3-1ビル名階変更日</t>
  </si>
  <si>
    <t>3-2所在地変更区分</t>
  </si>
  <si>
    <t>3-2所在地変更日</t>
  </si>
  <si>
    <t>3-2ビル名階変更区分</t>
  </si>
  <si>
    <t>3-2ビル名階変更日</t>
  </si>
  <si>
    <t>3-3所在地変更区分</t>
  </si>
  <si>
    <t>3-3所在地変更日</t>
  </si>
  <si>
    <t>3-3ビル名階変更区分</t>
  </si>
  <si>
    <t>3-4所在地変更区分</t>
  </si>
  <si>
    <t>3-4所在地変更日</t>
  </si>
  <si>
    <t>3-4ビル名階変更区分</t>
  </si>
  <si>
    <t>3-4ビル名階変更日</t>
  </si>
  <si>
    <t>3-5所在地変更区分</t>
  </si>
  <si>
    <t>3-5所在地変更日</t>
  </si>
  <si>
    <t>3-5ビル名階変更区分</t>
  </si>
  <si>
    <t>3-6所在地変更区分</t>
  </si>
  <si>
    <t>3-6所在地変更日</t>
  </si>
  <si>
    <t>3-6ビル名階変更区分</t>
  </si>
  <si>
    <t>3-6ビル名階変更日</t>
  </si>
  <si>
    <t>3-7所在地変更区分</t>
  </si>
  <si>
    <t>3-7所在地変更日</t>
  </si>
  <si>
    <t>3-7ビル名階変更区分</t>
  </si>
  <si>
    <t>3-7ビル名階変更日</t>
  </si>
  <si>
    <t>3-8所在地変更区分</t>
  </si>
  <si>
    <t>3-8所在地変更日</t>
  </si>
  <si>
    <t>3-8ビル名階変更区分</t>
  </si>
  <si>
    <t>3-8ビル名階変更日</t>
  </si>
  <si>
    <t>3-9所在地変更区分</t>
  </si>
  <si>
    <t>3-9所在地変更日</t>
  </si>
  <si>
    <t>3-9ビル名階変更区分</t>
  </si>
  <si>
    <t>3-9ビル名階変更日</t>
  </si>
  <si>
    <t>3-10所在地変更区分</t>
  </si>
  <si>
    <t>3-10所在地変更日</t>
  </si>
  <si>
    <t>3-10ビル名階変更区分</t>
  </si>
  <si>
    <t>3-10ビル名階変更日</t>
  </si>
  <si>
    <t>3-11所在地変更区分</t>
  </si>
  <si>
    <t>3-11所在地変更日</t>
  </si>
  <si>
    <t>3-11ビル名階変更区分</t>
  </si>
  <si>
    <t>3-11ビル名階変更日</t>
  </si>
  <si>
    <t>3-12所在地変更区分</t>
  </si>
  <si>
    <t>3-12所在地変更日</t>
  </si>
  <si>
    <t>3-12ビル名階変更区分</t>
  </si>
  <si>
    <t>3-12ビル名階変更日</t>
  </si>
  <si>
    <t>3-13所在地変更区分</t>
  </si>
  <si>
    <t>3-13所在地変更日</t>
  </si>
  <si>
    <t>3-13ビル名階変更区分</t>
  </si>
  <si>
    <t>3-13ビル名階変更日</t>
  </si>
  <si>
    <t>3-14所在地変更区分</t>
  </si>
  <si>
    <t>3-14所在地変更日</t>
  </si>
  <si>
    <t>3-14ビル名階変更区分</t>
  </si>
  <si>
    <t>3-14ビル名階変更日</t>
  </si>
  <si>
    <t>3-15所在地変更区分</t>
  </si>
  <si>
    <t>3-15所在地変更日</t>
  </si>
  <si>
    <t>3-15ビル名階変更区分</t>
  </si>
  <si>
    <t>3-15ビル名階変更日</t>
  </si>
  <si>
    <t>3-16所在地変更区分</t>
  </si>
  <si>
    <t>3-16所在地変更日</t>
  </si>
  <si>
    <t>3-16ビル名階変更区分</t>
  </si>
  <si>
    <t>3-16ビル名階変更日</t>
  </si>
  <si>
    <t>3-17所在地変更区分</t>
  </si>
  <si>
    <t>3-17所在地変更日</t>
  </si>
  <si>
    <t>3-17ビル名階変更区分</t>
  </si>
  <si>
    <t>3-17ビル名階変更日</t>
  </si>
  <si>
    <t>3-18所在地変更区分</t>
  </si>
  <si>
    <t>3-18所在地変更日</t>
  </si>
  <si>
    <t>3-18ビル名階変更区分</t>
  </si>
  <si>
    <t>3-18ビル名階変更日</t>
  </si>
  <si>
    <t>3-19所在地変更区分</t>
  </si>
  <si>
    <t>3-19所在地変更日</t>
  </si>
  <si>
    <t>3-19ビル名階変更区分</t>
  </si>
  <si>
    <t>3-19ビル名階変更日</t>
  </si>
  <si>
    <t>3-20所在地変更区分</t>
  </si>
  <si>
    <t>3-20所在地変更日</t>
  </si>
  <si>
    <t>3-20ビル名階変更区分</t>
  </si>
  <si>
    <t>3-20ビル名階変更日</t>
  </si>
  <si>
    <t>3-5ビル名階変更日</t>
  </si>
  <si>
    <t>3-3ビル名階変更日</t>
    <rPh sb="5" eb="6">
      <t>メイ</t>
    </rPh>
    <rPh sb="6" eb="7">
      <t>カイ</t>
    </rPh>
    <phoneticPr fontId="18"/>
  </si>
  <si>
    <t>3-1拠点名変更区分</t>
    <rPh sb="3" eb="6">
      <t>キョテンメイ</t>
    </rPh>
    <phoneticPr fontId="18"/>
  </si>
  <si>
    <r>
      <t>※審査日6週間前に提出してください。</t>
    </r>
    <r>
      <rPr>
        <sz val="9"/>
        <color rgb="FFFF0000"/>
        <rFont val="Meiryo UI"/>
        <family val="3"/>
        <charset val="128"/>
      </rPr>
      <t>部門ごとの人数をご記入ください。</t>
    </r>
    <rPh sb="27" eb="29">
      <t>キニュウ</t>
    </rPh>
    <phoneticPr fontId="18"/>
  </si>
  <si>
    <t>・適用範囲の定義</t>
    <phoneticPr fontId="19"/>
  </si>
  <si>
    <t>・フロア図</t>
    <phoneticPr fontId="18"/>
  </si>
  <si>
    <t>・ネットワーク図</t>
    <phoneticPr fontId="18"/>
  </si>
  <si>
    <t>・ISMS基本方針文書</t>
    <phoneticPr fontId="18"/>
  </si>
  <si>
    <t>※ISMSマニュアル等提出可能な範囲で審査2週間前に提出ください。</t>
    <phoneticPr fontId="18"/>
  </si>
  <si>
    <t>Ver8.3</t>
    <phoneticPr fontId="18"/>
  </si>
  <si>
    <t>C006　ISMS認証審査申請書（兼見積依頼書）</t>
    <phoneticPr fontId="18"/>
  </si>
  <si>
    <t>ICMS-SR　0000</t>
    <phoneticPr fontId="18"/>
  </si>
  <si>
    <t>○○○株式会社</t>
    <phoneticPr fontId="18"/>
  </si>
  <si>
    <t>123-4567</t>
    <phoneticPr fontId="18"/>
  </si>
  <si>
    <t>東京都国際区国際町1-23-4　国際MSビル5階</t>
    <phoneticPr fontId="18"/>
  </si>
  <si>
    <t>https://kokusai・・・</t>
    <phoneticPr fontId="18"/>
  </si>
  <si>
    <t>情報技術</t>
    <phoneticPr fontId="18"/>
  </si>
  <si>
    <t>ネットワークサービス事業</t>
    <phoneticPr fontId="18"/>
  </si>
  <si>
    <t>国際　太郎</t>
    <phoneticPr fontId="18"/>
  </si>
  <si>
    <t>代表取締役社長</t>
    <phoneticPr fontId="18"/>
  </si>
  <si>
    <t>国際　花子</t>
    <phoneticPr fontId="18"/>
  </si>
  <si>
    <t>システム事業部　部長</t>
    <phoneticPr fontId="18"/>
  </si>
  <si>
    <t>03-0000-0000</t>
    <phoneticPr fontId="18"/>
  </si>
  <si>
    <t>hanako.kokusai@...</t>
    <phoneticPr fontId="18"/>
  </si>
  <si>
    <t>〇</t>
  </si>
  <si>
    <t>本社</t>
    <rPh sb="0" eb="2">
      <t>ホンシャ</t>
    </rPh>
    <phoneticPr fontId="18"/>
  </si>
  <si>
    <t>東京都国際区国際町1-23-4</t>
    <phoneticPr fontId="18"/>
  </si>
  <si>
    <t>国際MSビル</t>
    <phoneticPr fontId="18"/>
  </si>
  <si>
    <t>5階</t>
    <phoneticPr fontId="18"/>
  </si>
  <si>
    <t>ネットワークサービスの開発・保守・運用</t>
    <rPh sb="11" eb="13">
      <t>カイハツ</t>
    </rPh>
    <rPh sb="14" eb="16">
      <t>ホシュ</t>
    </rPh>
    <rPh sb="17" eb="19">
      <t>ウンヨウ</t>
    </rPh>
    <phoneticPr fontId="18"/>
  </si>
  <si>
    <t>MSデータセンター</t>
    <phoneticPr fontId="18"/>
  </si>
  <si>
    <t>東京都国際区国際町3-45-6</t>
    <phoneticPr fontId="18"/>
  </si>
  <si>
    <t>第一ビルディング</t>
    <phoneticPr fontId="18"/>
  </si>
  <si>
    <t>データセンター業務</t>
    <rPh sb="7" eb="9">
      <t>ギョウム</t>
    </rPh>
    <phoneticPr fontId="18"/>
  </si>
  <si>
    <t>サーバ、ネットワークの設定・保守・管理・開発に関わる情報セキュリティマネジメント</t>
    <rPh sb="23" eb="24">
      <t>カカ</t>
    </rPh>
    <phoneticPr fontId="18"/>
  </si>
  <si>
    <t>土・日・祝日</t>
    <phoneticPr fontId="18"/>
  </si>
  <si>
    <t>12:00-13:00</t>
    <phoneticPr fontId="18"/>
  </si>
  <si>
    <t>健康情報、疾病歴、保険・金融情報　等</t>
    <rPh sb="14" eb="16">
      <t>ジョウホウ</t>
    </rPh>
    <rPh sb="17" eb="18">
      <t>トウ</t>
    </rPh>
    <phoneticPr fontId="18"/>
  </si>
  <si>
    <t>財務・経理業務</t>
    <rPh sb="5" eb="7">
      <t>ギョウム</t>
    </rPh>
    <phoneticPr fontId="18"/>
  </si>
  <si>
    <t>労働者派遣法、割賦販売法、通信販売法、電気通信事業者法　等</t>
    <rPh sb="28" eb="29">
      <t>トウ</t>
    </rPh>
    <phoneticPr fontId="18"/>
  </si>
  <si>
    <t>顧客管理システム</t>
    <phoneticPr fontId="18"/>
  </si>
  <si>
    <t>10台</t>
    <rPh sb="1" eb="2">
      <t>ダイ</t>
    </rPh>
    <phoneticPr fontId="18"/>
  </si>
  <si>
    <t>ABCコンサル</t>
    <phoneticPr fontId="18"/>
  </si>
  <si>
    <t>新井　太郎</t>
    <rPh sb="0" eb="2">
      <t>アライ</t>
    </rPh>
    <rPh sb="3" eb="5">
      <t>タロウ</t>
    </rPh>
    <phoneticPr fontId="18"/>
  </si>
  <si>
    <t>ISO9001</t>
    <phoneticPr fontId="18"/>
  </si>
  <si>
    <r>
      <t>※「必要」の場合は、「日本語版」「英語版」の枚数をそれぞれご記入ください。</t>
    </r>
    <r>
      <rPr>
        <sz val="8"/>
        <color rgb="FFFF0000"/>
        <rFont val="Meiryo UI"/>
        <family val="3"/>
        <charset val="128"/>
      </rPr>
      <t>※1枚、10,000円となります。</t>
    </r>
    <phoneticPr fontId="18"/>
  </si>
  <si>
    <r>
      <t>遠隔審査実施の希望
　</t>
    </r>
    <r>
      <rPr>
        <sz val="8"/>
        <rFont val="Meiryo UI"/>
        <family val="3"/>
        <charset val="128"/>
      </rPr>
      <t>※審査チームが貴社に訪問して対面による審査を行いますが、遠隔審査合意書に合意をいただいたうえで、可能な範囲でTV会議システムを用いた遠隔審査を
　　 実施できます。なお、弊社で検討した結果、遠隔審査を実施できない場合がありますのでご承知おきください。</t>
    </r>
    <phoneticPr fontId="18"/>
  </si>
  <si>
    <t>開示前の財務データ</t>
    <phoneticPr fontId="18"/>
  </si>
  <si>
    <r>
      <t xml:space="preserve">※審査日6週間前に提出してください。
　 </t>
    </r>
    <r>
      <rPr>
        <sz val="9"/>
        <color rgb="FFFF0000"/>
        <rFont val="Meiryo UI"/>
        <family val="3"/>
        <charset val="128"/>
      </rPr>
      <t>適用範囲を定めた文書、マニュアル、規定等でも構いません。</t>
    </r>
    <phoneticPr fontId="18"/>
  </si>
  <si>
    <t>JIS Q 27001:2014（ISO/IEC27001:2013)　</t>
    <phoneticPr fontId="18"/>
  </si>
  <si>
    <t>本社移転</t>
    <rPh sb="0" eb="2">
      <t>ホンシャ</t>
    </rPh>
    <rPh sb="2" eb="4">
      <t>イテン</t>
    </rPh>
    <phoneticPr fontId="18"/>
  </si>
  <si>
    <t>英語</t>
    <rPh sb="0" eb="2">
      <t>エイゴ</t>
    </rPh>
    <phoneticPr fontId="18"/>
  </si>
  <si>
    <t>販売管理システム、在庫管理システム、グループウェア　等</t>
    <rPh sb="26" eb="27">
      <t>トウ</t>
    </rPh>
    <phoneticPr fontId="18"/>
  </si>
  <si>
    <t>通常勤務</t>
    <rPh sb="0" eb="4">
      <t>ツウジョウキンム</t>
    </rPh>
    <phoneticPr fontId="18"/>
  </si>
  <si>
    <r>
      <t xml:space="preserve">遠隔審査実施の希望
</t>
    </r>
    <r>
      <rPr>
        <sz val="9"/>
        <rFont val="Meiryo UI"/>
        <family val="3"/>
        <charset val="128"/>
      </rPr>
      <t>※審査チームが貴社に訪問して対面による審査を行いますが、遠隔審査合意書に合意をいただいたうえで、可能な範囲でTV会議システムを
　 用いた遠隔審査を実施できます。なお、弊社で検討した結果、遠隔審査を実施できない場合がありますのでご承知おきください。</t>
    </r>
    <phoneticPr fontId="18"/>
  </si>
  <si>
    <r>
      <t>認証登録証の副本の「必要」「不要」を選択してください。　</t>
    </r>
    <r>
      <rPr>
        <sz val="8"/>
        <color rgb="FFFF0000"/>
        <rFont val="Meiryo UI"/>
        <family val="3"/>
        <charset val="128"/>
      </rPr>
      <t>※1枚10,000円になります。</t>
    </r>
    <rPh sb="10" eb="12">
      <t>ヒツヨウ</t>
    </rPh>
    <rPh sb="14" eb="16">
      <t>フヨウ</t>
    </rPh>
    <rPh sb="30" eb="31">
      <t>マイ</t>
    </rPh>
    <rPh sb="37" eb="38">
      <t>エン</t>
    </rPh>
    <phoneticPr fontId="18"/>
  </si>
  <si>
    <t>プライバシーマークの取得状況の「有」「無」を選択してください。　※「有」の場合は、導入時期をご記入ください。</t>
    <rPh sb="12" eb="14">
      <t>ジョウキョウ</t>
    </rPh>
    <rPh sb="34" eb="35">
      <t>アリ</t>
    </rPh>
    <rPh sb="37" eb="39">
      <t>バアイ</t>
    </rPh>
    <rPh sb="41" eb="43">
      <t>ドウニュウ</t>
    </rPh>
    <rPh sb="43" eb="45">
      <t>ジキ</t>
    </rPh>
    <phoneticPr fontId="18"/>
  </si>
  <si>
    <t>他のISO等規格の取得状況の「有」「無」を選択してください。　※「有」の場合は、取得規格をご記入ください。</t>
    <rPh sb="40" eb="42">
      <t>シュトク</t>
    </rPh>
    <rPh sb="42" eb="44">
      <t>キカク</t>
    </rPh>
    <phoneticPr fontId="18"/>
  </si>
  <si>
    <t>3.届出事項について</t>
    <rPh sb="2" eb="4">
      <t>トドケデ</t>
    </rPh>
    <rPh sb="4" eb="6">
      <t>ジコウ</t>
    </rPh>
    <phoneticPr fontId="18"/>
  </si>
  <si>
    <r>
      <t>該当する場合は区分に「〇」を選択し、</t>
    </r>
    <r>
      <rPr>
        <b/>
        <sz val="10"/>
        <color rgb="FFFF0000"/>
        <rFont val="Meiryo UI"/>
        <family val="3"/>
        <charset val="128"/>
      </rPr>
      <t>発生日をご記入</t>
    </r>
    <r>
      <rPr>
        <b/>
        <sz val="10"/>
        <rFont val="Meiryo UI"/>
        <family val="3"/>
        <charset val="128"/>
      </rPr>
      <t>ください。</t>
    </r>
    <rPh sb="18" eb="20">
      <t>ハッセイ</t>
    </rPh>
    <phoneticPr fontId="18"/>
  </si>
  <si>
    <t>該当</t>
    <rPh sb="0" eb="2">
      <t>ガイトウ</t>
    </rPh>
    <phoneticPr fontId="18"/>
  </si>
  <si>
    <t>重大なセキュリティ事故の発生</t>
    <rPh sb="0" eb="2">
      <t>ジュウダイ</t>
    </rPh>
    <rPh sb="9" eb="11">
      <t>ジコ</t>
    </rPh>
    <rPh sb="12" eb="14">
      <t>ハッセイ</t>
    </rPh>
    <phoneticPr fontId="24"/>
  </si>
  <si>
    <t>その他適合性に影響を与える可能性のある事項</t>
    <rPh sb="2" eb="3">
      <t>ホカ</t>
    </rPh>
    <rPh sb="3" eb="6">
      <t>テキゴウセイ</t>
    </rPh>
    <rPh sb="7" eb="9">
      <t>エイキョウ</t>
    </rPh>
    <rPh sb="10" eb="11">
      <t>アタ</t>
    </rPh>
    <rPh sb="13" eb="16">
      <t>カノウセイ</t>
    </rPh>
    <rPh sb="19" eb="21">
      <t>ジコウ</t>
    </rPh>
    <phoneticPr fontId="24"/>
  </si>
  <si>
    <t>認証登録証の紛失／毀損</t>
    <rPh sb="0" eb="5">
      <t>ニン</t>
    </rPh>
    <rPh sb="6" eb="8">
      <t>フンシツ</t>
    </rPh>
    <rPh sb="9" eb="11">
      <t>キソン</t>
    </rPh>
    <phoneticPr fontId="24"/>
  </si>
  <si>
    <t>発生日</t>
    <rPh sb="0" eb="3">
      <t>ハッセイビ</t>
    </rPh>
    <phoneticPr fontId="18"/>
  </si>
  <si>
    <t>届出事項</t>
    <rPh sb="0" eb="4">
      <t>トドケデジコウ</t>
    </rPh>
    <phoneticPr fontId="18"/>
  </si>
  <si>
    <t>②認証登録証（正本・副本含む）をご返却ください。</t>
  </si>
  <si>
    <t>➡</t>
    <phoneticPr fontId="18"/>
  </si>
  <si>
    <t>ISMS認証マークの使用停止予定日</t>
  </si>
  <si>
    <t>①名刺・パンフレット・封筒などの印刷物、WEBなどの媒体は問わず、ISMS認証マークの使用停止予定日を上記にご記入ください。</t>
    <rPh sb="43" eb="45">
      <t>シヨウ</t>
    </rPh>
    <rPh sb="49" eb="50">
      <t>ニチ</t>
    </rPh>
    <phoneticPr fontId="24"/>
  </si>
  <si>
    <t>例）2022年12月31日</t>
    <phoneticPr fontId="18"/>
  </si>
  <si>
    <t>変更届出書受領（ICMS記入欄）</t>
    <rPh sb="0" eb="2">
      <t>ヘンコウ</t>
    </rPh>
    <rPh sb="2" eb="4">
      <t>トドケデ</t>
    </rPh>
    <rPh sb="4" eb="5">
      <t>ショ</t>
    </rPh>
    <rPh sb="5" eb="7">
      <t>ジュリョウ</t>
    </rPh>
    <rPh sb="12" eb="15">
      <t>キニュウラン</t>
    </rPh>
    <phoneticPr fontId="18"/>
  </si>
  <si>
    <t>必要➡</t>
    <rPh sb="0" eb="2">
      <t>ヒツヨウ</t>
    </rPh>
    <phoneticPr fontId="18"/>
  </si>
  <si>
    <t>不要➡</t>
    <rPh sb="0" eb="2">
      <t>フヨウ</t>
    </rPh>
    <phoneticPr fontId="18"/>
  </si>
  <si>
    <t>特別審査</t>
    <rPh sb="0" eb="4">
      <t>トクベツシンサ</t>
    </rPh>
    <phoneticPr fontId="18"/>
  </si>
  <si>
    <t>審査業務部長印</t>
    <phoneticPr fontId="18"/>
  </si>
  <si>
    <t>社長印</t>
    <phoneticPr fontId="18"/>
  </si>
  <si>
    <t>備考欄：</t>
    <rPh sb="0" eb="3">
      <t>ビコウラン</t>
    </rPh>
    <phoneticPr fontId="18"/>
  </si>
  <si>
    <t>2-2-1</t>
    <phoneticPr fontId="18"/>
  </si>
  <si>
    <t>2-3-1</t>
    <phoneticPr fontId="18"/>
  </si>
  <si>
    <t>ISMS連絡先②</t>
    <phoneticPr fontId="18"/>
  </si>
  <si>
    <t>行政機関などよる法令違反の指摘、行政処分等</t>
    <phoneticPr fontId="18"/>
  </si>
  <si>
    <t>ISMS認証の一時停止／取下げ／認証登録の廃止</t>
    <rPh sb="4" eb="6">
      <t>ニンショウ</t>
    </rPh>
    <rPh sb="7" eb="9">
      <t>イチジ</t>
    </rPh>
    <rPh sb="9" eb="11">
      <t>テイシ</t>
    </rPh>
    <rPh sb="12" eb="14">
      <t>トリサ</t>
    </rPh>
    <rPh sb="16" eb="18">
      <t>ニンショウ</t>
    </rPh>
    <rPh sb="18" eb="20">
      <t>トウロク</t>
    </rPh>
    <rPh sb="21" eb="23">
      <t>ハイシ</t>
    </rPh>
    <phoneticPr fontId="24"/>
  </si>
  <si>
    <t>※一時停止／取下げ／認証登録の廃止をご希望の場合、下記①②のご対応をお願い致します。</t>
    <rPh sb="25" eb="27">
      <t>カキ</t>
    </rPh>
    <rPh sb="37" eb="38">
      <t>イタ</t>
    </rPh>
    <phoneticPr fontId="18"/>
  </si>
  <si>
    <t>C009「ISMS登録情報」変更内容等届出書</t>
    <phoneticPr fontId="18"/>
  </si>
  <si>
    <t>Ver5.3</t>
    <phoneticPr fontId="18"/>
  </si>
  <si>
    <t>JIS Q 27001:2014（ISO/IEC27001:2013)　</t>
    <phoneticPr fontId="18"/>
  </si>
  <si>
    <t>「ISMS登録情報」変更内容等届出書</t>
    <phoneticPr fontId="18"/>
  </si>
  <si>
    <t>・認証範囲の変更がある場合は、シート「C009変更内容等届出書」をご記入ください。</t>
    <phoneticPr fontId="18"/>
  </si>
  <si>
    <t>※初回審査の場合は実施不可となります。</t>
    <rPh sb="6" eb="8">
      <t>バアイ</t>
    </rPh>
    <phoneticPr fontId="18"/>
  </si>
  <si>
    <t>※初回審査の場合は回答不要です。</t>
    <rPh sb="6" eb="8">
      <t>バアイ</t>
    </rPh>
    <rPh sb="9" eb="11">
      <t>カイトウ</t>
    </rPh>
    <rPh sb="11" eb="13">
      <t>フヨウ</t>
    </rPh>
    <phoneticPr fontId="18"/>
  </si>
  <si>
    <t>会社名</t>
    <rPh sb="0" eb="2">
      <t>カイシャ</t>
    </rPh>
    <rPh sb="2" eb="3">
      <t>メイ</t>
    </rPh>
    <phoneticPr fontId="18"/>
  </si>
  <si>
    <t>会社名</t>
    <rPh sb="0" eb="3">
      <t>カイシャメイ</t>
    </rPh>
    <phoneticPr fontId="18"/>
  </si>
  <si>
    <t>2022年10月中旬頃を希望</t>
    <phoneticPr fontId="18"/>
  </si>
  <si>
    <t>・該当する審査の「対象」欄に、「〇」を選択してください。</t>
    <rPh sb="5" eb="7">
      <t>シンサ</t>
    </rPh>
    <rPh sb="9" eb="11">
      <t>タイショウ</t>
    </rPh>
    <rPh sb="12" eb="13">
      <t>ラン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</si>
</sst>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yyyy/m/d\ h:mm;@"/>
    <numFmt numFmtId="178" formatCode="[$-F800]dddd\,\ mmmm\ dd\,\ yyyy"/>
  </numFmts>
  <fonts count="52">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0"/>
      <color theme="1"/>
      <name val="Meiryo UI"/>
      <family val="3"/>
      <charset val="128"/>
    </font>
    <font>
      <sz val="12"/>
      <color theme="1"/>
      <name val="Meiryo UI"/>
      <family val="3"/>
      <charset val="128"/>
    </font>
    <font>
      <b/>
      <sz val="14"/>
      <color theme="1"/>
      <name val="Meiryo UI"/>
      <family val="3"/>
      <charset val="128"/>
    </font>
    <font>
      <b/>
      <sz val="10"/>
      <color rgb="FFC00000"/>
      <name val="Meiryo UI"/>
      <family val="3"/>
      <charset val="128"/>
    </font>
    <font>
      <sz val="10"/>
      <name val="Meiryo UI"/>
      <family val="3"/>
      <charset val="128"/>
    </font>
    <font>
      <u/>
      <sz val="11"/>
      <color theme="10"/>
      <name val="游ゴシック"/>
      <family val="2"/>
      <charset val="128"/>
      <scheme val="minor"/>
    </font>
    <font>
      <sz val="6"/>
      <name val="ＭＳ Ｐゴシック"/>
      <family val="3"/>
      <charset val="128"/>
    </font>
    <font>
      <u/>
      <sz val="10"/>
      <color theme="1"/>
      <name val="Meiryo UI"/>
      <family val="3"/>
      <charset val="128"/>
    </font>
    <font>
      <u/>
      <sz val="10"/>
      <color theme="10"/>
      <name val="Meiryo UI"/>
      <family val="3"/>
      <charset val="128"/>
    </font>
    <font>
      <b/>
      <sz val="9"/>
      <color indexed="81"/>
      <name val="MS P ゴシック"/>
      <family val="3"/>
      <charset val="128"/>
    </font>
    <font>
      <b/>
      <sz val="10"/>
      <color theme="1"/>
      <name val="Meiryo UI"/>
      <family val="3"/>
      <charset val="128"/>
    </font>
    <font>
      <sz val="9"/>
      <color theme="1"/>
      <name val="Meiryo UI"/>
      <family val="3"/>
      <charset val="128"/>
    </font>
    <font>
      <sz val="9"/>
      <name val="Meiryo UI"/>
      <family val="3"/>
      <charset val="128"/>
    </font>
    <font>
      <b/>
      <sz val="10"/>
      <color rgb="FFFF0000"/>
      <name val="Meiryo UI"/>
      <family val="3"/>
      <charset val="128"/>
    </font>
    <font>
      <sz val="9"/>
      <color rgb="FFFF0000"/>
      <name val="Meiryo UI"/>
      <family val="3"/>
      <charset val="128"/>
    </font>
    <font>
      <b/>
      <sz val="10"/>
      <color indexed="81"/>
      <name val="Meiryo UI"/>
      <family val="3"/>
      <charset val="128"/>
    </font>
    <font>
      <sz val="9.5"/>
      <color indexed="81"/>
      <name val="Meiryo UI"/>
      <family val="3"/>
      <charset val="128"/>
    </font>
    <font>
      <b/>
      <u/>
      <sz val="12"/>
      <color theme="1"/>
      <name val="Meiryo UI"/>
      <family val="3"/>
      <charset val="128"/>
    </font>
    <font>
      <b/>
      <u/>
      <sz val="10"/>
      <color theme="1"/>
      <name val="Meiryo UI"/>
      <family val="3"/>
      <charset val="128"/>
    </font>
    <font>
      <b/>
      <sz val="10"/>
      <color theme="4" tint="-0.249977111117893"/>
      <name val="Meiryo UI"/>
      <family val="3"/>
      <charset val="128"/>
    </font>
    <font>
      <b/>
      <sz val="14"/>
      <name val="Meiryo UI"/>
      <family val="3"/>
      <charset val="128"/>
    </font>
    <font>
      <b/>
      <sz val="11.5"/>
      <name val="Meiryo UI"/>
      <family val="3"/>
      <charset val="128"/>
    </font>
    <font>
      <b/>
      <sz val="11.5"/>
      <color rgb="FFFF0000"/>
      <name val="Meiryo UI"/>
      <family val="3"/>
      <charset val="128"/>
    </font>
    <font>
      <sz val="10"/>
      <color rgb="FFFF0000"/>
      <name val="Meiryo UI"/>
      <family val="3"/>
      <charset val="128"/>
    </font>
    <font>
      <sz val="10"/>
      <color rgb="FF3333FF"/>
      <name val="Meiryo UI"/>
      <family val="3"/>
      <charset val="128"/>
    </font>
    <font>
      <sz val="9"/>
      <color indexed="81"/>
      <name val="MS P ゴシック"/>
      <family val="3"/>
      <charset val="128"/>
    </font>
    <font>
      <b/>
      <sz val="9"/>
      <color indexed="81"/>
      <name val="Meiryo UI"/>
      <family val="3"/>
      <charset val="128"/>
    </font>
    <font>
      <sz val="9"/>
      <color indexed="81"/>
      <name val="Meiryo UI"/>
      <family val="3"/>
      <charset val="128"/>
    </font>
    <font>
      <sz val="8"/>
      <color rgb="FFFF0000"/>
      <name val="Meiryo UI"/>
      <family val="3"/>
      <charset val="128"/>
    </font>
    <font>
      <sz val="8"/>
      <name val="Meiryo UI"/>
      <family val="3"/>
      <charset val="128"/>
    </font>
    <font>
      <b/>
      <sz val="10"/>
      <name val="Meiryo UI"/>
      <family val="3"/>
      <charset val="128"/>
    </font>
    <font>
      <sz val="8.5"/>
      <name val="Meiryo UI"/>
      <family val="3"/>
      <charset val="128"/>
    </font>
    <font>
      <b/>
      <sz val="9"/>
      <color theme="1"/>
      <name val="Meiryo UI"/>
      <family val="3"/>
      <charset val="128"/>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rgb="FFCCECFF"/>
        <bgColor indexed="64"/>
      </patternFill>
    </fill>
    <fill>
      <patternFill patternType="solid">
        <fgColor theme="9" tint="0.79998168889431442"/>
        <bgColor indexed="64"/>
      </patternFill>
    </fill>
    <fill>
      <patternFill patternType="solid">
        <fgColor rgb="FFFFFFFF"/>
        <bgColor indexed="64"/>
      </patternFill>
    </fill>
    <fill>
      <patternFill patternType="solid">
        <fgColor theme="0" tint="-0.14999847407452621"/>
        <bgColor indexed="64"/>
      </patternFill>
    </fill>
  </fills>
  <borders count="9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hair">
        <color auto="1"/>
      </bottom>
      <diagonal/>
    </border>
    <border>
      <left/>
      <right style="thin">
        <color auto="1"/>
      </right>
      <top/>
      <bottom style="hair">
        <color auto="1"/>
      </bottom>
      <diagonal/>
    </border>
    <border>
      <left style="thin">
        <color auto="1"/>
      </left>
      <right style="thin">
        <color auto="1"/>
      </right>
      <top/>
      <bottom style="hair">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hair">
        <color auto="1"/>
      </left>
      <right style="thin">
        <color auto="1"/>
      </right>
      <top style="thin">
        <color auto="1"/>
      </top>
      <bottom/>
      <diagonal/>
    </border>
    <border>
      <left style="hair">
        <color auto="1"/>
      </left>
      <right style="thin">
        <color auto="1"/>
      </right>
      <top style="thin">
        <color auto="1"/>
      </top>
      <bottom style="thin">
        <color auto="1"/>
      </bottom>
      <diagonal/>
    </border>
    <border>
      <left style="hair">
        <color auto="1"/>
      </left>
      <right style="thin">
        <color auto="1"/>
      </right>
      <top/>
      <bottom style="thin">
        <color auto="1"/>
      </bottom>
      <diagonal/>
    </border>
    <border>
      <left/>
      <right style="hair">
        <color auto="1"/>
      </right>
      <top style="thin">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right style="hair">
        <color auto="1"/>
      </right>
      <top style="hair">
        <color auto="1"/>
      </top>
      <bottom style="hair">
        <color auto="1"/>
      </bottom>
      <diagonal/>
    </border>
    <border>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double">
        <color auto="1"/>
      </left>
      <right/>
      <top style="thin">
        <color auto="1"/>
      </top>
      <bottom style="thin">
        <color auto="1"/>
      </bottom>
      <diagonal/>
    </border>
    <border>
      <left style="double">
        <color auto="1"/>
      </left>
      <right/>
      <top style="thin">
        <color auto="1"/>
      </top>
      <bottom style="hair">
        <color auto="1"/>
      </bottom>
      <diagonal/>
    </border>
    <border>
      <left style="double">
        <color auto="1"/>
      </left>
      <right/>
      <top style="hair">
        <color auto="1"/>
      </top>
      <bottom style="hair">
        <color auto="1"/>
      </bottom>
      <diagonal/>
    </border>
    <border>
      <left style="double">
        <color auto="1"/>
      </left>
      <right/>
      <top style="hair">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hair">
        <color auto="1"/>
      </bottom>
      <diagonal/>
    </border>
    <border>
      <left/>
      <right style="medium">
        <color auto="1"/>
      </right>
      <top style="thin">
        <color auto="1"/>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thin">
        <color auto="1"/>
      </bottom>
      <diagonal/>
    </border>
    <border>
      <left/>
      <right style="medium">
        <color auto="1"/>
      </right>
      <top style="hair">
        <color auto="1"/>
      </top>
      <bottom style="thin">
        <color auto="1"/>
      </bottom>
      <diagonal/>
    </border>
    <border>
      <left style="medium">
        <color auto="1"/>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Dashed">
        <color auto="1"/>
      </left>
      <right/>
      <top style="mediumDashed">
        <color auto="1"/>
      </top>
      <bottom style="mediumDashed">
        <color auto="1"/>
      </bottom>
      <diagonal/>
    </border>
    <border>
      <left/>
      <right/>
      <top style="mediumDashed">
        <color auto="1"/>
      </top>
      <bottom style="mediumDashed">
        <color auto="1"/>
      </bottom>
      <diagonal/>
    </border>
    <border>
      <left/>
      <right style="mediumDashed">
        <color auto="1"/>
      </right>
      <top style="mediumDashed">
        <color auto="1"/>
      </top>
      <bottom style="mediumDashed">
        <color auto="1"/>
      </bottom>
      <diagonal/>
    </border>
    <border>
      <left style="medium">
        <color auto="1"/>
      </left>
      <right/>
      <top/>
      <bottom/>
      <diagonal/>
    </border>
    <border>
      <left/>
      <right/>
      <top style="double">
        <color auto="1"/>
      </top>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xf numFmtId="0" fontId="24" fillId="0" borderId="0" applyNumberFormat="0" applyFill="0" applyBorder="0" applyAlignment="0" applyProtection="0">
      <alignment vertical="center"/>
    </xf>
    <xf numFmtId="9" fontId="1" fillId="0" borderId="0" applyFont="0" applyFill="0" applyBorder="0" applyAlignment="0" applyProtection="0">
      <alignment vertical="center"/>
    </xf>
  </cellStyleXfs>
  <cellXfs count="615">
    <xf numFmtId="0" fontId="0" fillId="0" borderId="0" xfId="0">
      <alignment vertical="center"/>
    </xf>
    <xf numFmtId="0" fontId="19" fillId="0" borderId="0" xfId="0" applyFont="1">
      <alignment vertical="center"/>
    </xf>
    <xf numFmtId="14" fontId="19" fillId="0" borderId="0" xfId="0" applyNumberFormat="1" applyFont="1">
      <alignment vertical="center"/>
    </xf>
    <xf numFmtId="0" fontId="19" fillId="0" borderId="39" xfId="0" applyFont="1" applyBorder="1">
      <alignment vertical="center"/>
    </xf>
    <xf numFmtId="0" fontId="19" fillId="33" borderId="17" xfId="0" applyFont="1" applyFill="1" applyBorder="1">
      <alignment vertical="center"/>
    </xf>
    <xf numFmtId="0" fontId="19" fillId="33" borderId="13" xfId="0" quotePrefix="1" applyFont="1" applyFill="1" applyBorder="1">
      <alignment vertical="center"/>
    </xf>
    <xf numFmtId="0" fontId="19" fillId="33" borderId="22" xfId="0" applyFont="1" applyFill="1" applyBorder="1">
      <alignment vertical="center"/>
    </xf>
    <xf numFmtId="14" fontId="19" fillId="36" borderId="0" xfId="0" applyNumberFormat="1" applyFont="1" applyFill="1">
      <alignment vertical="center"/>
    </xf>
    <xf numFmtId="0" fontId="19" fillId="36" borderId="0" xfId="0" applyFont="1" applyFill="1">
      <alignment vertical="center"/>
    </xf>
    <xf numFmtId="56" fontId="19" fillId="0" borderId="0" xfId="0" applyNumberFormat="1" applyFont="1">
      <alignment vertical="center"/>
    </xf>
    <xf numFmtId="0" fontId="19" fillId="0" borderId="0" xfId="0" applyFont="1" applyAlignment="1">
      <alignment horizontal="center" vertical="center"/>
    </xf>
    <xf numFmtId="0" fontId="19" fillId="0" borderId="0" xfId="0" applyFont="1" applyAlignment="1">
      <alignment horizontal="left" vertical="top"/>
    </xf>
    <xf numFmtId="0" fontId="19" fillId="0" borderId="0" xfId="0" applyFont="1" applyAlignment="1">
      <alignment horizontal="left" vertical="center"/>
    </xf>
    <xf numFmtId="0" fontId="21" fillId="0" borderId="0" xfId="0" applyFont="1">
      <alignment vertical="center"/>
    </xf>
    <xf numFmtId="0" fontId="29" fillId="0" borderId="0" xfId="0" applyFont="1">
      <alignment vertical="center"/>
    </xf>
    <xf numFmtId="0" fontId="29" fillId="0" borderId="39" xfId="0" applyFont="1" applyBorder="1">
      <alignment vertical="center"/>
    </xf>
    <xf numFmtId="0" fontId="22" fillId="0" borderId="39" xfId="0" applyFont="1" applyBorder="1" applyAlignment="1">
      <alignment horizontal="center" vertical="center"/>
    </xf>
    <xf numFmtId="0" fontId="19" fillId="0" borderId="0" xfId="0" applyFont="1" applyAlignment="1">
      <alignment horizontal="right" vertical="center"/>
    </xf>
    <xf numFmtId="0" fontId="22" fillId="0" borderId="0" xfId="0" applyFont="1">
      <alignment vertical="center"/>
    </xf>
    <xf numFmtId="49" fontId="19" fillId="0" borderId="0" xfId="0" applyNumberFormat="1" applyFont="1">
      <alignment vertical="center"/>
    </xf>
    <xf numFmtId="0" fontId="29" fillId="0" borderId="0" xfId="0" quotePrefix="1" applyFont="1">
      <alignment vertical="center"/>
    </xf>
    <xf numFmtId="0" fontId="19" fillId="0" borderId="18" xfId="0" applyFont="1" applyBorder="1" applyAlignment="1">
      <alignment horizontal="center" vertical="center"/>
    </xf>
    <xf numFmtId="0" fontId="19" fillId="0" borderId="26" xfId="0" applyFont="1" applyBorder="1" applyAlignment="1">
      <alignment horizontal="center" vertical="center"/>
    </xf>
    <xf numFmtId="0" fontId="19" fillId="0" borderId="11" xfId="0" applyFont="1" applyBorder="1" applyAlignment="1">
      <alignment horizontal="center" vertical="center"/>
    </xf>
    <xf numFmtId="0" fontId="22" fillId="0" borderId="0" xfId="0" applyFont="1" applyAlignment="1">
      <alignment horizontal="center" vertical="center"/>
    </xf>
    <xf numFmtId="0" fontId="29" fillId="0" borderId="0" xfId="0" applyFont="1" applyAlignment="1">
      <alignment horizontal="right" vertical="center"/>
    </xf>
    <xf numFmtId="0" fontId="19" fillId="0" borderId="0" xfId="0" applyFont="1" applyAlignment="1">
      <alignment vertical="center" wrapText="1"/>
    </xf>
    <xf numFmtId="176" fontId="19" fillId="0" borderId="0" xfId="0" applyNumberFormat="1" applyFont="1" applyAlignment="1">
      <alignment horizontal="left" vertical="center"/>
    </xf>
    <xf numFmtId="0" fontId="19" fillId="0" borderId="32" xfId="0" applyFont="1" applyBorder="1">
      <alignment vertical="center"/>
    </xf>
    <xf numFmtId="0" fontId="23" fillId="0" borderId="0" xfId="0" applyFont="1" applyAlignment="1">
      <alignment vertical="center" wrapText="1"/>
    </xf>
    <xf numFmtId="56" fontId="19" fillId="0" borderId="0" xfId="0" quotePrefix="1" applyNumberFormat="1" applyFont="1">
      <alignment vertical="center"/>
    </xf>
    <xf numFmtId="0" fontId="22" fillId="0" borderId="42" xfId="0" applyFont="1" applyBorder="1" applyAlignment="1">
      <alignment horizontal="center" vertical="center"/>
    </xf>
    <xf numFmtId="22" fontId="19" fillId="0" borderId="0" xfId="0" applyNumberFormat="1" applyFont="1" applyAlignment="1">
      <alignment horizontal="left" vertical="center"/>
    </xf>
    <xf numFmtId="177" fontId="19" fillId="0" borderId="0" xfId="0" applyNumberFormat="1" applyFont="1">
      <alignment vertical="center"/>
    </xf>
    <xf numFmtId="0" fontId="22" fillId="0" borderId="37" xfId="0" applyFont="1" applyBorder="1" applyAlignment="1">
      <alignment horizontal="center" vertical="center"/>
    </xf>
    <xf numFmtId="0" fontId="19" fillId="0" borderId="37" xfId="0" applyFont="1" applyBorder="1">
      <alignment vertical="center"/>
    </xf>
    <xf numFmtId="0" fontId="19" fillId="0" borderId="39" xfId="0" applyFont="1" applyBorder="1" applyAlignment="1">
      <alignment horizontal="right" vertical="center"/>
    </xf>
    <xf numFmtId="176" fontId="19" fillId="0" borderId="0" xfId="0" applyNumberFormat="1" applyFont="1">
      <alignment vertical="center"/>
    </xf>
    <xf numFmtId="0" fontId="30" fillId="0" borderId="0" xfId="0" applyFont="1" applyAlignment="1">
      <alignment horizontal="center" vertical="center"/>
    </xf>
    <xf numFmtId="0" fontId="23" fillId="0" borderId="31" xfId="0" applyFont="1" applyBorder="1" applyAlignment="1">
      <alignment horizontal="center" vertical="center"/>
    </xf>
    <xf numFmtId="0" fontId="19" fillId="33" borderId="12" xfId="0" applyFont="1" applyFill="1" applyBorder="1" applyAlignment="1">
      <alignment horizontal="center" vertical="center"/>
    </xf>
    <xf numFmtId="56" fontId="19" fillId="33" borderId="17" xfId="0" applyNumberFormat="1" applyFont="1" applyFill="1" applyBorder="1">
      <alignment vertical="center"/>
    </xf>
    <xf numFmtId="0" fontId="19" fillId="33" borderId="13" xfId="0" quotePrefix="1" applyFont="1" applyFill="1" applyBorder="1" applyAlignment="1">
      <alignment vertical="top"/>
    </xf>
    <xf numFmtId="0" fontId="19" fillId="33" borderId="17" xfId="0" quotePrefix="1" applyFont="1" applyFill="1" applyBorder="1" applyAlignment="1">
      <alignment vertical="top"/>
    </xf>
    <xf numFmtId="0" fontId="22" fillId="0" borderId="32" xfId="0" applyFont="1" applyBorder="1" applyAlignment="1">
      <alignment horizontal="center" vertical="center"/>
    </xf>
    <xf numFmtId="0" fontId="23" fillId="37" borderId="23" xfId="0" applyFont="1" applyFill="1" applyBorder="1">
      <alignment vertical="center"/>
    </xf>
    <xf numFmtId="0" fontId="23" fillId="37" borderId="11" xfId="0" applyFont="1" applyFill="1" applyBorder="1">
      <alignment vertical="center"/>
    </xf>
    <xf numFmtId="0" fontId="23" fillId="37" borderId="10" xfId="0" applyFont="1" applyFill="1" applyBorder="1" applyAlignment="1">
      <alignment horizontal="left" vertical="center"/>
    </xf>
    <xf numFmtId="0" fontId="23" fillId="0" borderId="14" xfId="0" applyFont="1" applyBorder="1" applyAlignment="1">
      <alignment horizontal="center" vertical="center"/>
    </xf>
    <xf numFmtId="0" fontId="23" fillId="37" borderId="10" xfId="0" applyFont="1" applyFill="1" applyBorder="1" applyAlignment="1">
      <alignment horizontal="center" vertical="center"/>
    </xf>
    <xf numFmtId="0" fontId="23" fillId="37" borderId="11" xfId="0" applyFont="1" applyFill="1" applyBorder="1" applyAlignment="1">
      <alignment horizontal="left" vertical="center"/>
    </xf>
    <xf numFmtId="0" fontId="23" fillId="37" borderId="11" xfId="0" applyFont="1" applyFill="1" applyBorder="1" applyAlignment="1">
      <alignment horizontal="center" vertical="center"/>
    </xf>
    <xf numFmtId="9" fontId="19" fillId="0" borderId="0" xfId="44" applyFont="1" applyAlignment="1">
      <alignment vertical="center"/>
    </xf>
    <xf numFmtId="0" fontId="20" fillId="0" borderId="0" xfId="0" applyFont="1">
      <alignment vertical="center"/>
    </xf>
    <xf numFmtId="38" fontId="19" fillId="37" borderId="10" xfId="42" applyFont="1" applyFill="1" applyBorder="1" applyAlignment="1">
      <alignment vertical="center"/>
    </xf>
    <xf numFmtId="38" fontId="19" fillId="37" borderId="26" xfId="42" applyFont="1" applyFill="1" applyBorder="1" applyAlignment="1">
      <alignment vertical="center"/>
    </xf>
    <xf numFmtId="38" fontId="19" fillId="37" borderId="12" xfId="42" applyFont="1" applyFill="1" applyBorder="1" applyAlignment="1">
      <alignment vertical="center"/>
    </xf>
    <xf numFmtId="0" fontId="36" fillId="0" borderId="0" xfId="0" applyFont="1">
      <alignment vertical="center"/>
    </xf>
    <xf numFmtId="0" fontId="26" fillId="0" borderId="0" xfId="0" applyFont="1">
      <alignment vertical="center"/>
    </xf>
    <xf numFmtId="0" fontId="37" fillId="0" borderId="0" xfId="0" applyFont="1">
      <alignment vertical="center"/>
    </xf>
    <xf numFmtId="0" fontId="29" fillId="39" borderId="12" xfId="0" applyFont="1" applyFill="1" applyBorder="1" applyAlignment="1">
      <alignment horizontal="center" vertical="center"/>
    </xf>
    <xf numFmtId="0" fontId="32" fillId="0" borderId="12" xfId="0" applyFont="1" applyBorder="1" applyAlignment="1">
      <alignment horizontal="center" vertical="center"/>
    </xf>
    <xf numFmtId="0" fontId="32" fillId="0" borderId="38" xfId="0" applyFont="1" applyBorder="1" applyAlignment="1">
      <alignment horizontal="center" vertical="center"/>
    </xf>
    <xf numFmtId="0" fontId="32" fillId="0" borderId="13" xfId="0" applyFont="1" applyBorder="1" applyAlignment="1">
      <alignment horizontal="center" vertical="center"/>
    </xf>
    <xf numFmtId="0" fontId="19" fillId="40" borderId="0" xfId="0" applyFont="1" applyFill="1" applyAlignment="1">
      <alignment horizontal="left" vertical="center"/>
    </xf>
    <xf numFmtId="0" fontId="19" fillId="40" borderId="0" xfId="0" applyFont="1" applyFill="1" applyAlignment="1">
      <alignment horizontal="left" vertical="top"/>
    </xf>
    <xf numFmtId="14" fontId="19" fillId="40" borderId="0" xfId="0" applyNumberFormat="1" applyFont="1" applyFill="1" applyAlignment="1">
      <alignment horizontal="left" vertical="top"/>
    </xf>
    <xf numFmtId="0" fontId="19" fillId="41" borderId="0" xfId="0" applyFont="1" applyFill="1">
      <alignment vertical="center"/>
    </xf>
    <xf numFmtId="14" fontId="19" fillId="41" borderId="0" xfId="0" applyNumberFormat="1" applyFont="1" applyFill="1">
      <alignment vertical="center"/>
    </xf>
    <xf numFmtId="176" fontId="19" fillId="40" borderId="0" xfId="0" applyNumberFormat="1" applyFont="1" applyFill="1" applyAlignment="1">
      <alignment horizontal="left" vertical="top"/>
    </xf>
    <xf numFmtId="176" fontId="19" fillId="36" borderId="0" xfId="0" applyNumberFormat="1" applyFont="1" applyFill="1">
      <alignment vertical="center"/>
    </xf>
    <xf numFmtId="0" fontId="23" fillId="0" borderId="0" xfId="0" applyFont="1" applyAlignment="1">
      <alignment horizontal="left" vertical="center"/>
    </xf>
    <xf numFmtId="14" fontId="23" fillId="0" borderId="0" xfId="0" applyNumberFormat="1" applyFont="1" applyAlignment="1">
      <alignment horizontal="left" vertical="center"/>
    </xf>
    <xf numFmtId="0" fontId="23" fillId="35" borderId="0" xfId="0" applyFont="1" applyFill="1" applyAlignment="1">
      <alignment horizontal="left" vertical="center"/>
    </xf>
    <xf numFmtId="49" fontId="23" fillId="0" borderId="0" xfId="0" applyNumberFormat="1" applyFont="1" applyAlignment="1">
      <alignment horizontal="left" vertical="center"/>
    </xf>
    <xf numFmtId="0" fontId="23" fillId="0" borderId="0" xfId="0" applyFont="1" applyAlignment="1">
      <alignment horizontal="right" vertical="center"/>
    </xf>
    <xf numFmtId="0" fontId="23" fillId="0" borderId="0" xfId="0" applyFont="1" applyAlignment="1">
      <alignment horizontal="center" vertical="center"/>
    </xf>
    <xf numFmtId="0" fontId="23" fillId="40" borderId="31" xfId="0" applyFont="1" applyFill="1" applyBorder="1" applyAlignment="1">
      <alignment horizontal="center" vertical="center"/>
    </xf>
    <xf numFmtId="0" fontId="23" fillId="40" borderId="14" xfId="0" applyFont="1" applyFill="1" applyBorder="1">
      <alignment vertical="center"/>
    </xf>
    <xf numFmtId="0" fontId="23" fillId="40" borderId="17" xfId="0" applyFont="1" applyFill="1" applyBorder="1" applyAlignment="1">
      <alignment vertical="center" shrinkToFit="1"/>
    </xf>
    <xf numFmtId="56" fontId="23" fillId="40" borderId="12" xfId="0" quotePrefix="1" applyNumberFormat="1" applyFont="1" applyFill="1" applyBorder="1" applyAlignment="1">
      <alignment vertical="top"/>
    </xf>
    <xf numFmtId="0" fontId="23" fillId="40" borderId="12" xfId="0" applyFont="1" applyFill="1" applyBorder="1" applyAlignment="1">
      <alignment vertical="top"/>
    </xf>
    <xf numFmtId="0" fontId="23" fillId="0" borderId="0" xfId="0" applyFont="1">
      <alignment vertical="center"/>
    </xf>
    <xf numFmtId="14" fontId="23" fillId="38" borderId="0" xfId="0" applyNumberFormat="1" applyFont="1" applyFill="1">
      <alignment vertical="center"/>
    </xf>
    <xf numFmtId="0" fontId="23" fillId="37" borderId="0" xfId="0" applyFont="1" applyFill="1" applyAlignment="1">
      <alignment horizontal="left" vertical="center"/>
    </xf>
    <xf numFmtId="0" fontId="23" fillId="38" borderId="0" xfId="0" applyFont="1" applyFill="1">
      <alignment vertical="center"/>
    </xf>
    <xf numFmtId="0" fontId="23" fillId="40" borderId="12" xfId="0" applyFont="1" applyFill="1" applyBorder="1">
      <alignment vertical="center"/>
    </xf>
    <xf numFmtId="0" fontId="23" fillId="35" borderId="0" xfId="0" applyFont="1" applyFill="1">
      <alignment vertical="center"/>
    </xf>
    <xf numFmtId="56" fontId="23" fillId="40" borderId="13" xfId="0" quotePrefix="1" applyNumberFormat="1" applyFont="1" applyFill="1" applyBorder="1">
      <alignment vertical="center"/>
    </xf>
    <xf numFmtId="0" fontId="23" fillId="37" borderId="0" xfId="0" applyFont="1" applyFill="1">
      <alignment vertical="center"/>
    </xf>
    <xf numFmtId="0" fontId="23" fillId="40" borderId="17" xfId="0" applyFont="1" applyFill="1" applyBorder="1">
      <alignment vertical="center"/>
    </xf>
    <xf numFmtId="0" fontId="23" fillId="40" borderId="19" xfId="0" applyFont="1" applyFill="1" applyBorder="1">
      <alignment vertical="center"/>
    </xf>
    <xf numFmtId="0" fontId="23" fillId="40" borderId="27" xfId="0" applyFont="1" applyFill="1" applyBorder="1">
      <alignment vertical="center"/>
    </xf>
    <xf numFmtId="0" fontId="23" fillId="40" borderId="13" xfId="0" quotePrefix="1" applyFont="1" applyFill="1" applyBorder="1">
      <alignment vertical="center"/>
    </xf>
    <xf numFmtId="0" fontId="23" fillId="40" borderId="22" xfId="0" applyFont="1" applyFill="1" applyBorder="1">
      <alignment vertical="center"/>
    </xf>
    <xf numFmtId="0" fontId="23" fillId="40" borderId="23" xfId="0" applyFont="1" applyFill="1" applyBorder="1">
      <alignment vertical="center"/>
    </xf>
    <xf numFmtId="0" fontId="23" fillId="40" borderId="10" xfId="0" applyFont="1" applyFill="1" applyBorder="1">
      <alignment vertical="center"/>
    </xf>
    <xf numFmtId="0" fontId="23" fillId="40" borderId="18" xfId="0" applyFont="1" applyFill="1" applyBorder="1">
      <alignment vertical="center"/>
    </xf>
    <xf numFmtId="0" fontId="23" fillId="41" borderId="0" xfId="0" applyFont="1" applyFill="1">
      <alignment vertical="center"/>
    </xf>
    <xf numFmtId="0" fontId="23" fillId="37" borderId="0" xfId="0" applyFont="1" applyFill="1" applyAlignment="1">
      <alignment vertical="center" wrapText="1"/>
    </xf>
    <xf numFmtId="0" fontId="23" fillId="38" borderId="0" xfId="0" applyFont="1" applyFill="1" applyAlignment="1">
      <alignment vertical="center" wrapText="1"/>
    </xf>
    <xf numFmtId="0" fontId="23" fillId="0" borderId="19" xfId="0" applyFont="1" applyBorder="1" applyAlignment="1">
      <alignment horizontal="center" vertical="center"/>
    </xf>
    <xf numFmtId="0" fontId="23" fillId="40" borderId="41" xfId="0" applyFont="1" applyFill="1" applyBorder="1" applyAlignment="1">
      <alignment horizontal="center" vertical="center"/>
    </xf>
    <xf numFmtId="0" fontId="23" fillId="0" borderId="41" xfId="0" applyFont="1" applyBorder="1" applyAlignment="1">
      <alignment horizontal="center" vertical="center"/>
    </xf>
    <xf numFmtId="0" fontId="23" fillId="0" borderId="23" xfId="0" applyFont="1" applyBorder="1" applyAlignment="1">
      <alignment horizontal="center" vertical="center"/>
    </xf>
    <xf numFmtId="0" fontId="40" fillId="0" borderId="0" xfId="0" applyFont="1" applyAlignment="1">
      <alignment horizontal="left" vertical="center"/>
    </xf>
    <xf numFmtId="0" fontId="40" fillId="0" borderId="0" xfId="0" applyFont="1">
      <alignment vertical="center"/>
    </xf>
    <xf numFmtId="14" fontId="23" fillId="0" borderId="0" xfId="0" applyNumberFormat="1" applyFont="1">
      <alignment vertical="center"/>
    </xf>
    <xf numFmtId="0" fontId="23" fillId="40" borderId="31" xfId="0" applyFont="1" applyFill="1" applyBorder="1" applyAlignment="1">
      <alignment vertical="top"/>
    </xf>
    <xf numFmtId="0" fontId="23" fillId="0" borderId="27" xfId="0" applyFont="1" applyBorder="1" applyAlignment="1">
      <alignment horizontal="center" vertical="center"/>
    </xf>
    <xf numFmtId="14" fontId="23" fillId="41" borderId="0" xfId="0" applyNumberFormat="1" applyFont="1" applyFill="1">
      <alignment vertical="center"/>
    </xf>
    <xf numFmtId="9" fontId="19" fillId="0" borderId="0" xfId="44" applyFont="1" applyFill="1" applyBorder="1">
      <alignment vertical="center"/>
    </xf>
    <xf numFmtId="0" fontId="19" fillId="0" borderId="0" xfId="44" applyNumberFormat="1" applyFont="1" applyAlignment="1">
      <alignment vertical="center"/>
    </xf>
    <xf numFmtId="0" fontId="29" fillId="0" borderId="42" xfId="0" applyFont="1" applyBorder="1">
      <alignment vertical="center"/>
    </xf>
    <xf numFmtId="0" fontId="42" fillId="0" borderId="18" xfId="0" applyFont="1" applyBorder="1" applyAlignment="1">
      <alignment horizontal="center" vertical="center"/>
    </xf>
    <xf numFmtId="0" fontId="42" fillId="0" borderId="26" xfId="0" applyFont="1" applyBorder="1" applyAlignment="1">
      <alignment horizontal="center" vertical="center"/>
    </xf>
    <xf numFmtId="0" fontId="42" fillId="0" borderId="36" xfId="0" applyFont="1" applyBorder="1" applyAlignment="1">
      <alignment horizontal="center" vertical="center"/>
    </xf>
    <xf numFmtId="0" fontId="42" fillId="0" borderId="11" xfId="0" applyFont="1" applyBorder="1" applyAlignment="1">
      <alignment horizontal="center" vertical="center"/>
    </xf>
    <xf numFmtId="0" fontId="42" fillId="0" borderId="31" xfId="0" applyFont="1" applyBorder="1" applyAlignment="1">
      <alignment horizontal="center" vertical="center"/>
    </xf>
    <xf numFmtId="0" fontId="42" fillId="0" borderId="49" xfId="0" applyFont="1" applyBorder="1" applyAlignment="1">
      <alignment horizontal="left" vertical="center"/>
    </xf>
    <xf numFmtId="0" fontId="42" fillId="0" borderId="14" xfId="0" applyFont="1" applyBorder="1" applyAlignment="1">
      <alignment horizontal="center" vertical="center"/>
    </xf>
    <xf numFmtId="0" fontId="42" fillId="0" borderId="41" xfId="0" applyFont="1" applyBorder="1" applyAlignment="1">
      <alignment horizontal="left" vertical="center"/>
    </xf>
    <xf numFmtId="0" fontId="42" fillId="0" borderId="48" xfId="0" applyFont="1" applyBorder="1" applyAlignment="1">
      <alignment horizontal="left" vertical="center"/>
    </xf>
    <xf numFmtId="0" fontId="42" fillId="0" borderId="19" xfId="0" applyFont="1" applyBorder="1" applyAlignment="1">
      <alignment horizontal="left" vertical="center"/>
    </xf>
    <xf numFmtId="0" fontId="42" fillId="0" borderId="46" xfId="0" applyFont="1" applyBorder="1" applyAlignment="1">
      <alignment horizontal="left" vertical="center"/>
    </xf>
    <xf numFmtId="0" fontId="42" fillId="0" borderId="43" xfId="0" applyFont="1" applyBorder="1" applyAlignment="1">
      <alignment horizontal="left" vertical="center"/>
    </xf>
    <xf numFmtId="0" fontId="42" fillId="0" borderId="50" xfId="0" applyFont="1" applyBorder="1" applyAlignment="1">
      <alignment horizontal="left" vertical="center"/>
    </xf>
    <xf numFmtId="0" fontId="19" fillId="43" borderId="0" xfId="0" applyFont="1" applyFill="1">
      <alignment vertical="center"/>
    </xf>
    <xf numFmtId="14" fontId="19" fillId="33" borderId="0" xfId="0" applyNumberFormat="1" applyFont="1" applyFill="1">
      <alignment vertical="center"/>
    </xf>
    <xf numFmtId="0" fontId="19" fillId="33" borderId="0" xfId="0" applyFont="1" applyFill="1">
      <alignment vertical="center"/>
    </xf>
    <xf numFmtId="0" fontId="19" fillId="33" borderId="0" xfId="0" quotePrefix="1" applyFont="1" applyFill="1">
      <alignment vertical="center"/>
    </xf>
    <xf numFmtId="22" fontId="19" fillId="33" borderId="0" xfId="0" applyNumberFormat="1" applyFont="1" applyFill="1">
      <alignment vertical="center"/>
    </xf>
    <xf numFmtId="178" fontId="19" fillId="33" borderId="0" xfId="0" applyNumberFormat="1" applyFont="1" applyFill="1">
      <alignment vertical="center"/>
    </xf>
    <xf numFmtId="176" fontId="19" fillId="33" borderId="0" xfId="0" applyNumberFormat="1" applyFont="1" applyFill="1">
      <alignment vertical="center"/>
    </xf>
    <xf numFmtId="177" fontId="19" fillId="33" borderId="0" xfId="0" applyNumberFormat="1" applyFont="1" applyFill="1">
      <alignment vertical="center"/>
    </xf>
    <xf numFmtId="0" fontId="27" fillId="33" borderId="0" xfId="43" applyNumberFormat="1" applyFont="1" applyFill="1">
      <alignment vertical="center"/>
    </xf>
    <xf numFmtId="0" fontId="49" fillId="0" borderId="0" xfId="0" applyFont="1" applyAlignment="1">
      <alignment horizontal="left" vertical="center"/>
    </xf>
    <xf numFmtId="0" fontId="23" fillId="40" borderId="83" xfId="0" applyFont="1" applyFill="1" applyBorder="1" applyAlignment="1">
      <alignment horizontal="center" vertical="center"/>
    </xf>
    <xf numFmtId="0" fontId="48" fillId="0" borderId="0" xfId="0" applyFont="1" applyAlignment="1">
      <alignment horizontal="left" vertical="center" indent="1"/>
    </xf>
    <xf numFmtId="0" fontId="23" fillId="0" borderId="94" xfId="0" applyFont="1" applyBorder="1">
      <alignment vertical="center"/>
    </xf>
    <xf numFmtId="0" fontId="23" fillId="0" borderId="38" xfId="0" applyFont="1" applyBorder="1">
      <alignment vertical="center"/>
    </xf>
    <xf numFmtId="0" fontId="23" fillId="0" borderId="37" xfId="0" applyFont="1" applyBorder="1">
      <alignment vertical="center"/>
    </xf>
    <xf numFmtId="0" fontId="31" fillId="0" borderId="37" xfId="0" applyFont="1" applyBorder="1">
      <alignment vertical="center"/>
    </xf>
    <xf numFmtId="0" fontId="23" fillId="0" borderId="31" xfId="0" applyFont="1" applyBorder="1">
      <alignment vertical="center"/>
    </xf>
    <xf numFmtId="0" fontId="36" fillId="0" borderId="94" xfId="0" applyFont="1" applyBorder="1">
      <alignment vertical="center"/>
    </xf>
    <xf numFmtId="0" fontId="23" fillId="0" borderId="94" xfId="0" applyFont="1" applyBorder="1" applyAlignment="1">
      <alignment horizontal="right" vertical="center"/>
    </xf>
    <xf numFmtId="0" fontId="23" fillId="0" borderId="94" xfId="0" applyFont="1" applyBorder="1" applyAlignment="1">
      <alignment horizontal="center" vertical="center"/>
    </xf>
    <xf numFmtId="0" fontId="50" fillId="0" borderId="0" xfId="0" applyFont="1" applyAlignment="1">
      <alignment horizontal="left" vertical="center" indent="1"/>
    </xf>
    <xf numFmtId="0" fontId="51" fillId="0" borderId="42" xfId="0" applyFont="1" applyBorder="1">
      <alignment vertical="center"/>
    </xf>
    <xf numFmtId="0" fontId="23" fillId="37" borderId="95" xfId="0" applyFont="1" applyFill="1" applyBorder="1" applyAlignment="1">
      <alignment horizontal="center" vertical="center"/>
    </xf>
    <xf numFmtId="0" fontId="23" fillId="37" borderId="81" xfId="0" applyFont="1" applyFill="1" applyBorder="1" applyAlignment="1">
      <alignment horizontal="center" vertical="center"/>
    </xf>
    <xf numFmtId="0" fontId="23" fillId="37" borderId="82" xfId="0" applyFont="1" applyFill="1" applyBorder="1" applyAlignment="1">
      <alignment horizontal="center" vertical="center"/>
    </xf>
    <xf numFmtId="38" fontId="19" fillId="37" borderId="10" xfId="42" applyFont="1" applyFill="1" applyBorder="1" applyAlignment="1">
      <alignment vertical="center" wrapText="1"/>
    </xf>
    <xf numFmtId="38" fontId="19" fillId="37" borderId="26" xfId="42" applyFont="1" applyFill="1" applyBorder="1" applyAlignment="1">
      <alignment vertical="center" wrapText="1"/>
    </xf>
    <xf numFmtId="38" fontId="19" fillId="37" borderId="12" xfId="42" applyFont="1" applyFill="1" applyBorder="1" applyAlignment="1">
      <alignment vertical="center" wrapText="1"/>
    </xf>
    <xf numFmtId="0" fontId="23" fillId="40" borderId="12" xfId="0" applyFont="1" applyFill="1" applyBorder="1" applyAlignment="1">
      <alignment horizontal="center" vertical="center" wrapText="1"/>
    </xf>
    <xf numFmtId="0" fontId="19" fillId="0" borderId="36" xfId="0" applyFont="1" applyBorder="1" applyAlignment="1">
      <alignment horizontal="center" vertical="center"/>
    </xf>
    <xf numFmtId="0" fontId="23" fillId="0" borderId="43" xfId="0" applyFont="1" applyBorder="1" applyAlignment="1">
      <alignment horizontal="center" vertical="center"/>
    </xf>
    <xf numFmtId="0" fontId="23" fillId="0" borderId="48" xfId="0" applyFont="1" applyBorder="1" applyAlignment="1">
      <alignment horizontal="center" vertical="center"/>
    </xf>
    <xf numFmtId="0" fontId="23" fillId="0" borderId="46" xfId="0" applyFont="1" applyBorder="1" applyAlignment="1">
      <alignment horizontal="center" vertical="center"/>
    </xf>
    <xf numFmtId="0" fontId="23" fillId="0" borderId="50" xfId="0" applyFont="1" applyBorder="1" applyAlignment="1">
      <alignment horizontal="center" vertical="center"/>
    </xf>
    <xf numFmtId="0" fontId="23" fillId="0" borderId="49" xfId="0" applyFont="1" applyBorder="1" applyAlignment="1">
      <alignment horizontal="center" vertical="center"/>
    </xf>
    <xf numFmtId="0" fontId="19" fillId="0" borderId="19" xfId="0" applyFont="1"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19" fillId="0" borderId="23" xfId="0" applyFont="1" applyBorder="1" applyAlignment="1">
      <alignment horizontal="left" vertical="center" wrapText="1"/>
    </xf>
    <xf numFmtId="0" fontId="0" fillId="0" borderId="24" xfId="0" applyBorder="1" applyAlignment="1">
      <alignment horizontal="left" vertical="center" wrapText="1"/>
    </xf>
    <xf numFmtId="0" fontId="19" fillId="0" borderId="14" xfId="0" applyFont="1"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19" fillId="33" borderId="27" xfId="0" applyFont="1" applyFill="1" applyBorder="1" applyAlignment="1">
      <alignment horizontal="left" vertical="center"/>
    </xf>
    <xf numFmtId="0" fontId="0" fillId="0" borderId="28" xfId="0" applyBorder="1" applyAlignment="1">
      <alignment horizontal="left" vertical="center"/>
    </xf>
    <xf numFmtId="0" fontId="0" fillId="0" borderId="30" xfId="0" applyBorder="1" applyAlignment="1">
      <alignment horizontal="left" vertical="center"/>
    </xf>
    <xf numFmtId="0" fontId="0" fillId="0" borderId="34" xfId="0" applyBorder="1" applyAlignment="1">
      <alignment horizontal="left" vertical="center"/>
    </xf>
    <xf numFmtId="0" fontId="19" fillId="33" borderId="19" xfId="0" applyFont="1" applyFill="1" applyBorder="1" applyAlignment="1">
      <alignment horizontal="left" vertical="center"/>
    </xf>
    <xf numFmtId="0" fontId="0" fillId="0" borderId="20" xfId="0" applyBorder="1" applyAlignment="1">
      <alignment horizontal="left" vertical="center"/>
    </xf>
    <xf numFmtId="0" fontId="19" fillId="33" borderId="14" xfId="0" applyFont="1" applyFill="1" applyBorder="1" applyAlignment="1">
      <alignment horizontal="left" vertical="center"/>
    </xf>
    <xf numFmtId="0" fontId="0" fillId="0" borderId="15" xfId="0" applyBorder="1" applyAlignment="1">
      <alignment horizontal="left" vertical="center"/>
    </xf>
    <xf numFmtId="0" fontId="19" fillId="33" borderId="23" xfId="0" applyFont="1" applyFill="1" applyBorder="1" applyAlignment="1">
      <alignment horizontal="left" vertical="center"/>
    </xf>
    <xf numFmtId="0" fontId="0" fillId="0" borderId="24" xfId="0" applyBorder="1" applyAlignment="1">
      <alignment horizontal="left" vertical="center"/>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0" fillId="0" borderId="25" xfId="0" applyBorder="1" applyAlignment="1">
      <alignment horizontal="left" vertical="center" wrapText="1"/>
    </xf>
    <xf numFmtId="0" fontId="19" fillId="0" borderId="27" xfId="0" applyFont="1"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38" fillId="0" borderId="0" xfId="0" applyFont="1" applyAlignment="1">
      <alignment horizontal="left" vertical="center"/>
    </xf>
    <xf numFmtId="56" fontId="23" fillId="33" borderId="13" xfId="0" quotePrefix="1" applyNumberFormat="1" applyFont="1" applyFill="1" applyBorder="1" applyAlignment="1">
      <alignment horizontal="left" vertical="top"/>
    </xf>
    <xf numFmtId="56" fontId="23" fillId="33" borderId="17" xfId="0" quotePrefix="1" applyNumberFormat="1" applyFont="1" applyFill="1" applyBorder="1" applyAlignment="1">
      <alignment horizontal="left" vertical="top"/>
    </xf>
    <xf numFmtId="56" fontId="23" fillId="33" borderId="22" xfId="0" quotePrefix="1" applyNumberFormat="1" applyFont="1" applyFill="1" applyBorder="1" applyAlignment="1">
      <alignment horizontal="left" vertical="top"/>
    </xf>
    <xf numFmtId="56" fontId="19" fillId="33" borderId="13" xfId="0" quotePrefix="1" applyNumberFormat="1" applyFont="1" applyFill="1" applyBorder="1" applyAlignment="1">
      <alignment horizontal="left" vertical="top"/>
    </xf>
    <xf numFmtId="56" fontId="19" fillId="33" borderId="17" xfId="0" quotePrefix="1" applyNumberFormat="1" applyFont="1" applyFill="1" applyBorder="1" applyAlignment="1">
      <alignment horizontal="left" vertical="top"/>
    </xf>
    <xf numFmtId="56" fontId="19" fillId="33" borderId="22" xfId="0" quotePrefix="1" applyNumberFormat="1" applyFont="1" applyFill="1" applyBorder="1" applyAlignment="1">
      <alignment horizontal="left" vertical="top"/>
    </xf>
    <xf numFmtId="0" fontId="19" fillId="33" borderId="13" xfId="0" quotePrefix="1" applyFont="1" applyFill="1" applyBorder="1" applyAlignment="1">
      <alignment horizontal="left" vertical="top"/>
    </xf>
    <xf numFmtId="0" fontId="19" fillId="33" borderId="17" xfId="0" quotePrefix="1" applyFont="1" applyFill="1" applyBorder="1" applyAlignment="1">
      <alignment horizontal="left" vertical="top"/>
    </xf>
    <xf numFmtId="0" fontId="23" fillId="33" borderId="31" xfId="0" quotePrefix="1" applyFont="1" applyFill="1" applyBorder="1" applyAlignment="1">
      <alignment horizontal="left" vertical="center"/>
    </xf>
    <xf numFmtId="0" fontId="23" fillId="33" borderId="32" xfId="0" quotePrefix="1" applyFont="1" applyFill="1" applyBorder="1" applyAlignment="1">
      <alignment horizontal="left" vertical="center"/>
    </xf>
    <xf numFmtId="0" fontId="23" fillId="33" borderId="33" xfId="0" quotePrefix="1" applyFont="1" applyFill="1" applyBorder="1" applyAlignment="1">
      <alignment horizontal="left" vertical="center"/>
    </xf>
    <xf numFmtId="0" fontId="30" fillId="33" borderId="14" xfId="0" applyFont="1" applyFill="1" applyBorder="1" applyAlignment="1">
      <alignment horizontal="left" vertical="center" wrapText="1"/>
    </xf>
    <xf numFmtId="0" fontId="30" fillId="33" borderId="15" xfId="0" applyFont="1" applyFill="1" applyBorder="1" applyAlignment="1">
      <alignment horizontal="left" vertical="center" wrapText="1"/>
    </xf>
    <xf numFmtId="0" fontId="30" fillId="33" borderId="16" xfId="0" applyFont="1" applyFill="1" applyBorder="1" applyAlignment="1">
      <alignment horizontal="left" vertical="center" wrapText="1"/>
    </xf>
    <xf numFmtId="0" fontId="30" fillId="33" borderId="19" xfId="0" applyFont="1" applyFill="1" applyBorder="1" applyAlignment="1">
      <alignment horizontal="left" vertical="center" wrapText="1"/>
    </xf>
    <xf numFmtId="0" fontId="30" fillId="33" borderId="20" xfId="0" applyFont="1" applyFill="1" applyBorder="1" applyAlignment="1">
      <alignment horizontal="left" vertical="center" wrapText="1"/>
    </xf>
    <xf numFmtId="0" fontId="30" fillId="33" borderId="21" xfId="0" applyFont="1" applyFill="1" applyBorder="1" applyAlignment="1">
      <alignment horizontal="left" vertical="center" wrapText="1"/>
    </xf>
    <xf numFmtId="0" fontId="19" fillId="33" borderId="31" xfId="0" applyFont="1" applyFill="1" applyBorder="1" applyAlignment="1">
      <alignment horizontal="left" vertical="center" wrapText="1"/>
    </xf>
    <xf numFmtId="0" fontId="19" fillId="33" borderId="32" xfId="0" applyFont="1" applyFill="1" applyBorder="1" applyAlignment="1">
      <alignment horizontal="left" vertical="center" wrapText="1"/>
    </xf>
    <xf numFmtId="0" fontId="19" fillId="33" borderId="33" xfId="0" applyFont="1" applyFill="1" applyBorder="1" applyAlignment="1">
      <alignment horizontal="left" vertical="center" wrapText="1"/>
    </xf>
    <xf numFmtId="0" fontId="19" fillId="33" borderId="12" xfId="0" applyFont="1" applyFill="1" applyBorder="1" applyAlignment="1">
      <alignment horizontal="center" vertical="center" wrapText="1"/>
    </xf>
    <xf numFmtId="0" fontId="19" fillId="0" borderId="12" xfId="0" applyFont="1" applyBorder="1" applyAlignment="1">
      <alignment horizontal="center" vertical="center" wrapText="1"/>
    </xf>
    <xf numFmtId="0" fontId="32" fillId="33" borderId="12" xfId="0" applyFont="1" applyFill="1" applyBorder="1" applyAlignment="1">
      <alignment horizontal="center" vertical="center" wrapText="1"/>
    </xf>
    <xf numFmtId="0" fontId="32" fillId="0" borderId="31" xfId="0" applyFont="1" applyBorder="1" applyAlignment="1">
      <alignment horizontal="center" vertical="center" wrapText="1"/>
    </xf>
    <xf numFmtId="0" fontId="32" fillId="0" borderId="33" xfId="0" applyFont="1" applyBorder="1" applyAlignment="1">
      <alignment horizontal="center" vertical="center" wrapText="1"/>
    </xf>
    <xf numFmtId="0" fontId="19" fillId="0" borderId="0" xfId="0" applyFont="1" applyAlignment="1">
      <alignment horizontal="left" vertical="center"/>
    </xf>
    <xf numFmtId="0" fontId="29" fillId="33" borderId="20" xfId="0" applyFont="1" applyFill="1" applyBorder="1" applyAlignment="1">
      <alignment horizontal="left" vertical="center" wrapText="1"/>
    </xf>
    <xf numFmtId="0" fontId="29" fillId="33" borderId="21" xfId="0" applyFont="1" applyFill="1" applyBorder="1" applyAlignment="1">
      <alignment horizontal="left" vertical="center" wrapText="1"/>
    </xf>
    <xf numFmtId="0" fontId="33" fillId="33" borderId="24" xfId="0" applyFont="1" applyFill="1" applyBorder="1" applyAlignment="1">
      <alignment horizontal="right" vertical="center" wrapText="1"/>
    </xf>
    <xf numFmtId="0" fontId="33" fillId="33" borderId="25" xfId="0" applyFont="1" applyFill="1" applyBorder="1" applyAlignment="1">
      <alignment horizontal="right" vertical="center" wrapText="1"/>
    </xf>
    <xf numFmtId="0" fontId="19" fillId="0" borderId="20" xfId="0" applyFont="1" applyBorder="1" applyAlignment="1">
      <alignment horizontal="left" vertical="center" wrapText="1"/>
    </xf>
    <xf numFmtId="0" fontId="19" fillId="0" borderId="21" xfId="0" applyFont="1" applyBorder="1" applyAlignment="1">
      <alignment horizontal="left" vertical="center" wrapText="1"/>
    </xf>
    <xf numFmtId="0" fontId="19" fillId="33" borderId="41" xfId="0" applyFont="1" applyFill="1" applyBorder="1" applyAlignment="1">
      <alignment horizontal="left" vertical="center"/>
    </xf>
    <xf numFmtId="0" fontId="19" fillId="33" borderId="37" xfId="0" applyFont="1" applyFill="1" applyBorder="1" applyAlignment="1">
      <alignment horizontal="left" vertical="center"/>
    </xf>
    <xf numFmtId="0" fontId="19" fillId="33" borderId="38" xfId="0" applyFont="1" applyFill="1" applyBorder="1" applyAlignment="1">
      <alignment horizontal="left" vertical="center"/>
    </xf>
    <xf numFmtId="0" fontId="19" fillId="33" borderId="41" xfId="0" applyFont="1" applyFill="1" applyBorder="1" applyAlignment="1">
      <alignment horizontal="left" vertical="top"/>
    </xf>
    <xf numFmtId="0" fontId="19" fillId="33" borderId="37" xfId="0" applyFont="1" applyFill="1" applyBorder="1" applyAlignment="1">
      <alignment horizontal="left" vertical="top"/>
    </xf>
    <xf numFmtId="0" fontId="19" fillId="33" borderId="38" xfId="0" applyFont="1" applyFill="1" applyBorder="1" applyAlignment="1">
      <alignment horizontal="left" vertical="top"/>
    </xf>
    <xf numFmtId="0" fontId="19" fillId="33" borderId="42" xfId="0" applyFont="1" applyFill="1" applyBorder="1" applyAlignment="1">
      <alignment horizontal="left" vertical="top"/>
    </xf>
    <xf numFmtId="0" fontId="19" fillId="33" borderId="0" xfId="0" applyFont="1" applyFill="1" applyAlignment="1">
      <alignment horizontal="left" vertical="top"/>
    </xf>
    <xf numFmtId="0" fontId="19" fillId="33" borderId="44" xfId="0" applyFont="1" applyFill="1" applyBorder="1" applyAlignment="1">
      <alignment horizontal="left" vertical="top"/>
    </xf>
    <xf numFmtId="0" fontId="19" fillId="33" borderId="43" xfId="0" applyFont="1" applyFill="1" applyBorder="1" applyAlignment="1">
      <alignment horizontal="left" vertical="top"/>
    </xf>
    <xf numFmtId="0" fontId="19" fillId="33" borderId="39" xfId="0" applyFont="1" applyFill="1" applyBorder="1" applyAlignment="1">
      <alignment horizontal="left" vertical="top"/>
    </xf>
    <xf numFmtId="0" fontId="19" fillId="33" borderId="40" xfId="0" applyFont="1" applyFill="1" applyBorder="1" applyAlignment="1">
      <alignment horizontal="left" vertical="top"/>
    </xf>
    <xf numFmtId="0" fontId="19" fillId="33" borderId="24" xfId="0" applyFont="1" applyFill="1" applyBorder="1" applyAlignment="1">
      <alignment horizontal="left" vertical="center"/>
    </xf>
    <xf numFmtId="0" fontId="19" fillId="33" borderId="55" xfId="0" applyFont="1" applyFill="1" applyBorder="1" applyAlignment="1">
      <alignment horizontal="left" vertical="center"/>
    </xf>
    <xf numFmtId="0" fontId="19" fillId="33" borderId="20" xfId="0" applyFont="1" applyFill="1" applyBorder="1" applyAlignment="1">
      <alignment horizontal="left" vertical="center"/>
    </xf>
    <xf numFmtId="0" fontId="19" fillId="33" borderId="56" xfId="0" applyFont="1" applyFill="1" applyBorder="1" applyAlignment="1">
      <alignment horizontal="left" vertical="center"/>
    </xf>
    <xf numFmtId="0" fontId="19" fillId="33" borderId="19" xfId="0" applyFont="1" applyFill="1" applyBorder="1" applyAlignment="1">
      <alignment horizontal="left" vertical="top"/>
    </xf>
    <xf numFmtId="0" fontId="19" fillId="33" borderId="20" xfId="0" applyFont="1" applyFill="1" applyBorder="1" applyAlignment="1">
      <alignment horizontal="left" vertical="top"/>
    </xf>
    <xf numFmtId="0" fontId="19" fillId="33" borderId="56" xfId="0" applyFont="1" applyFill="1" applyBorder="1" applyAlignment="1">
      <alignment horizontal="left" vertical="top"/>
    </xf>
    <xf numFmtId="0" fontId="19" fillId="33" borderId="15" xfId="0" applyFont="1" applyFill="1" applyBorder="1" applyAlignment="1">
      <alignment horizontal="left" vertical="center"/>
    </xf>
    <xf numFmtId="0" fontId="19" fillId="33" borderId="57" xfId="0" applyFont="1" applyFill="1" applyBorder="1" applyAlignment="1">
      <alignment horizontal="left" vertical="center"/>
    </xf>
    <xf numFmtId="0" fontId="42" fillId="33" borderId="41" xfId="0" applyFont="1" applyFill="1" applyBorder="1" applyAlignment="1">
      <alignment horizontal="left" vertical="center"/>
    </xf>
    <xf numFmtId="0" fontId="42" fillId="33" borderId="37" xfId="0" applyFont="1" applyFill="1" applyBorder="1" applyAlignment="1">
      <alignment horizontal="left" vertical="center"/>
    </xf>
    <xf numFmtId="0" fontId="42" fillId="33" borderId="38" xfId="0" applyFont="1" applyFill="1" applyBorder="1" applyAlignment="1">
      <alignment horizontal="left" vertical="center"/>
    </xf>
    <xf numFmtId="0" fontId="23" fillId="33" borderId="14" xfId="0" applyFont="1" applyFill="1" applyBorder="1" applyAlignment="1">
      <alignment horizontal="left" vertical="center"/>
    </xf>
    <xf numFmtId="0" fontId="23" fillId="33" borderId="15" xfId="0" applyFont="1" applyFill="1" applyBorder="1" applyAlignment="1">
      <alignment horizontal="left" vertical="center"/>
    </xf>
    <xf numFmtId="0" fontId="23" fillId="33" borderId="16" xfId="0" applyFont="1" applyFill="1" applyBorder="1" applyAlignment="1">
      <alignment horizontal="left" vertical="center"/>
    </xf>
    <xf numFmtId="0" fontId="23" fillId="33" borderId="19" xfId="0" applyFont="1" applyFill="1" applyBorder="1" applyAlignment="1">
      <alignment horizontal="left" vertical="center"/>
    </xf>
    <xf numFmtId="0" fontId="23" fillId="33" borderId="20" xfId="0" applyFont="1" applyFill="1" applyBorder="1" applyAlignment="1">
      <alignment horizontal="left" vertical="center"/>
    </xf>
    <xf numFmtId="0" fontId="23" fillId="33" borderId="21" xfId="0" applyFont="1" applyFill="1" applyBorder="1" applyAlignment="1">
      <alignment horizontal="left" vertical="center"/>
    </xf>
    <xf numFmtId="0" fontId="31" fillId="33" borderId="23" xfId="0" applyFont="1" applyFill="1" applyBorder="1" applyAlignment="1">
      <alignment horizontal="left" vertical="center"/>
    </xf>
    <xf numFmtId="0" fontId="31" fillId="33" borderId="24" xfId="0" applyFont="1" applyFill="1" applyBorder="1" applyAlignment="1">
      <alignment horizontal="left" vertical="center"/>
    </xf>
    <xf numFmtId="0" fontId="31" fillId="33" borderId="25" xfId="0" applyFont="1" applyFill="1" applyBorder="1" applyAlignment="1">
      <alignment horizontal="left" vertical="center"/>
    </xf>
    <xf numFmtId="0" fontId="30" fillId="33" borderId="52" xfId="0" applyFont="1" applyFill="1" applyBorder="1" applyAlignment="1">
      <alignment horizontal="left" vertical="center"/>
    </xf>
    <xf numFmtId="0" fontId="30" fillId="33" borderId="15" xfId="0" applyFont="1" applyFill="1" applyBorder="1" applyAlignment="1">
      <alignment horizontal="left" vertical="center"/>
    </xf>
    <xf numFmtId="0" fontId="30" fillId="33" borderId="16" xfId="0" applyFont="1" applyFill="1" applyBorder="1" applyAlignment="1">
      <alignment horizontal="left" vertical="center"/>
    </xf>
    <xf numFmtId="0" fontId="30" fillId="33" borderId="53" xfId="0" applyFont="1" applyFill="1" applyBorder="1" applyAlignment="1">
      <alignment horizontal="left" vertical="center" wrapText="1"/>
    </xf>
    <xf numFmtId="0" fontId="30" fillId="33" borderId="20" xfId="0" applyFont="1" applyFill="1" applyBorder="1" applyAlignment="1">
      <alignment horizontal="left" vertical="center"/>
    </xf>
    <xf numFmtId="0" fontId="30" fillId="33" borderId="21" xfId="0" applyFont="1" applyFill="1" applyBorder="1" applyAlignment="1">
      <alignment horizontal="left" vertical="center"/>
    </xf>
    <xf numFmtId="0" fontId="30" fillId="33" borderId="53" xfId="0" applyFont="1" applyFill="1" applyBorder="1" applyAlignment="1">
      <alignment horizontal="left" vertical="center"/>
    </xf>
    <xf numFmtId="0" fontId="30" fillId="33" borderId="54" xfId="0" applyFont="1" applyFill="1" applyBorder="1" applyAlignment="1">
      <alignment horizontal="left" vertical="center"/>
    </xf>
    <xf numFmtId="0" fontId="30" fillId="33" borderId="24" xfId="0" applyFont="1" applyFill="1" applyBorder="1" applyAlignment="1">
      <alignment horizontal="left" vertical="center"/>
    </xf>
    <xf numFmtId="0" fontId="30" fillId="33" borderId="25" xfId="0" applyFont="1" applyFill="1" applyBorder="1" applyAlignment="1">
      <alignment horizontal="left" vertical="center"/>
    </xf>
    <xf numFmtId="0" fontId="23" fillId="33" borderId="31" xfId="0" applyFont="1" applyFill="1" applyBorder="1" applyAlignment="1">
      <alignment horizontal="center" vertical="center"/>
    </xf>
    <xf numFmtId="0" fontId="23" fillId="33" borderId="32" xfId="0" applyFont="1" applyFill="1" applyBorder="1" applyAlignment="1">
      <alignment horizontal="center" vertical="center"/>
    </xf>
    <xf numFmtId="0" fontId="23" fillId="33" borderId="33" xfId="0" applyFont="1" applyFill="1" applyBorder="1" applyAlignment="1">
      <alignment horizontal="center" vertical="center"/>
    </xf>
    <xf numFmtId="0" fontId="23" fillId="0" borderId="23" xfId="0" applyFont="1" applyBorder="1" applyAlignment="1">
      <alignment horizontal="left" vertical="center" wrapText="1"/>
    </xf>
    <xf numFmtId="0" fontId="23" fillId="0" borderId="24" xfId="0" applyFont="1" applyBorder="1" applyAlignment="1">
      <alignment horizontal="left" vertical="center" wrapText="1"/>
    </xf>
    <xf numFmtId="0" fontId="23" fillId="0" borderId="25" xfId="0" applyFont="1" applyBorder="1" applyAlignment="1">
      <alignment horizontal="left" vertical="center" wrapText="1"/>
    </xf>
    <xf numFmtId="0" fontId="31" fillId="33" borderId="41" xfId="0" applyFont="1" applyFill="1" applyBorder="1" applyAlignment="1">
      <alignment horizontal="left" vertical="center" wrapText="1"/>
    </xf>
    <xf numFmtId="0" fontId="33" fillId="33" borderId="37" xfId="0" applyFont="1" applyFill="1" applyBorder="1" applyAlignment="1">
      <alignment horizontal="left" vertical="center" wrapText="1"/>
    </xf>
    <xf numFmtId="0" fontId="33" fillId="33" borderId="38" xfId="0" applyFont="1" applyFill="1" applyBorder="1" applyAlignment="1">
      <alignment horizontal="left" vertical="center" wrapText="1"/>
    </xf>
    <xf numFmtId="0" fontId="33" fillId="33" borderId="42" xfId="0" applyFont="1" applyFill="1" applyBorder="1" applyAlignment="1">
      <alignment horizontal="left" vertical="center" wrapText="1"/>
    </xf>
    <xf numFmtId="0" fontId="33" fillId="33" borderId="0" xfId="0" applyFont="1" applyFill="1" applyAlignment="1">
      <alignment horizontal="left" vertical="center" wrapText="1"/>
    </xf>
    <xf numFmtId="0" fontId="33" fillId="33" borderId="44" xfId="0" applyFont="1" applyFill="1" applyBorder="1" applyAlignment="1">
      <alignment horizontal="left" vertical="center" wrapText="1"/>
    </xf>
    <xf numFmtId="0" fontId="33" fillId="33" borderId="43" xfId="0" applyFont="1" applyFill="1" applyBorder="1" applyAlignment="1">
      <alignment horizontal="left" vertical="center" wrapText="1"/>
    </xf>
    <xf numFmtId="0" fontId="33" fillId="33" borderId="39" xfId="0" applyFont="1" applyFill="1" applyBorder="1" applyAlignment="1">
      <alignment horizontal="left" vertical="center" wrapText="1"/>
    </xf>
    <xf numFmtId="0" fontId="33" fillId="33" borderId="40" xfId="0" applyFont="1" applyFill="1" applyBorder="1" applyAlignment="1">
      <alignment horizontal="left" vertical="center" wrapText="1"/>
    </xf>
    <xf numFmtId="0" fontId="23" fillId="33" borderId="19" xfId="0" quotePrefix="1" applyFont="1" applyFill="1" applyBorder="1" applyAlignment="1">
      <alignment horizontal="left" vertical="center"/>
    </xf>
    <xf numFmtId="0" fontId="23" fillId="33" borderId="20" xfId="0" quotePrefix="1" applyFont="1" applyFill="1" applyBorder="1" applyAlignment="1">
      <alignment horizontal="left" vertical="center"/>
    </xf>
    <xf numFmtId="0" fontId="23" fillId="33" borderId="23" xfId="0" applyFont="1" applyFill="1" applyBorder="1" applyAlignment="1">
      <alignment horizontal="left" vertical="center"/>
    </xf>
    <xf numFmtId="0" fontId="23" fillId="33" borderId="24" xfId="0" applyFont="1" applyFill="1" applyBorder="1" applyAlignment="1">
      <alignment horizontal="left" vertical="center"/>
    </xf>
    <xf numFmtId="0" fontId="31" fillId="33" borderId="15" xfId="0" applyFont="1" applyFill="1" applyBorder="1" applyAlignment="1">
      <alignment horizontal="left" vertical="center"/>
    </xf>
    <xf numFmtId="0" fontId="33" fillId="33" borderId="15" xfId="0" applyFont="1" applyFill="1" applyBorder="1" applyAlignment="1">
      <alignment horizontal="left" vertical="center"/>
    </xf>
    <xf numFmtId="0" fontId="33" fillId="33" borderId="16" xfId="0" applyFont="1" applyFill="1" applyBorder="1" applyAlignment="1">
      <alignment horizontal="left" vertical="center"/>
    </xf>
    <xf numFmtId="0" fontId="31" fillId="33" borderId="20" xfId="0" applyFont="1" applyFill="1" applyBorder="1" applyAlignment="1">
      <alignment horizontal="left" vertical="center"/>
    </xf>
    <xf numFmtId="0" fontId="33" fillId="33" borderId="20" xfId="0" applyFont="1" applyFill="1" applyBorder="1" applyAlignment="1">
      <alignment horizontal="left" vertical="center"/>
    </xf>
    <xf numFmtId="0" fontId="33" fillId="33" borderId="21" xfId="0" applyFont="1" applyFill="1" applyBorder="1" applyAlignment="1">
      <alignment horizontal="left" vertical="center"/>
    </xf>
    <xf numFmtId="0" fontId="33" fillId="33" borderId="24" xfId="0" applyFont="1" applyFill="1" applyBorder="1" applyAlignment="1">
      <alignment horizontal="left" vertical="center"/>
    </xf>
    <xf numFmtId="0" fontId="33" fillId="33" borderId="25" xfId="0" applyFont="1" applyFill="1" applyBorder="1" applyAlignment="1">
      <alignment horizontal="left" vertical="center"/>
    </xf>
    <xf numFmtId="0" fontId="23" fillId="33" borderId="31" xfId="0" applyFont="1" applyFill="1" applyBorder="1" applyAlignment="1">
      <alignment horizontal="left" vertical="center"/>
    </xf>
    <xf numFmtId="0" fontId="23" fillId="33" borderId="32" xfId="0" applyFont="1" applyFill="1" applyBorder="1" applyAlignment="1">
      <alignment horizontal="left" vertical="center"/>
    </xf>
    <xf numFmtId="0" fontId="23" fillId="33" borderId="33" xfId="0" applyFont="1" applyFill="1" applyBorder="1" applyAlignment="1">
      <alignment horizontal="left" vertical="center"/>
    </xf>
    <xf numFmtId="56" fontId="23" fillId="33" borderId="13" xfId="0" quotePrefix="1" applyNumberFormat="1" applyFont="1" applyFill="1" applyBorder="1" applyAlignment="1">
      <alignment vertical="top"/>
    </xf>
    <xf numFmtId="56" fontId="23" fillId="33" borderId="22" xfId="0" quotePrefix="1" applyNumberFormat="1" applyFont="1" applyFill="1" applyBorder="1" applyAlignment="1">
      <alignment vertical="top"/>
    </xf>
    <xf numFmtId="0" fontId="23" fillId="33" borderId="31" xfId="0" quotePrefix="1" applyFont="1" applyFill="1" applyBorder="1" applyAlignment="1">
      <alignment horizontal="left" vertical="top" wrapText="1"/>
    </xf>
    <xf numFmtId="0" fontId="23" fillId="33" borderId="32" xfId="0" quotePrefix="1" applyFont="1" applyFill="1" applyBorder="1" applyAlignment="1">
      <alignment horizontal="left" vertical="top" wrapText="1"/>
    </xf>
    <xf numFmtId="0" fontId="23" fillId="33" borderId="33" xfId="0" quotePrefix="1" applyFont="1" applyFill="1" applyBorder="1" applyAlignment="1">
      <alignment horizontal="left" vertical="top" wrapText="1"/>
    </xf>
    <xf numFmtId="0" fontId="47" fillId="33" borderId="31" xfId="0" applyFont="1" applyFill="1" applyBorder="1" applyAlignment="1">
      <alignment horizontal="left" vertical="center"/>
    </xf>
    <xf numFmtId="0" fontId="47" fillId="33" borderId="32" xfId="0" applyFont="1" applyFill="1" applyBorder="1" applyAlignment="1">
      <alignment horizontal="left" vertical="center"/>
    </xf>
    <xf numFmtId="0" fontId="47" fillId="33" borderId="33" xfId="0" applyFont="1" applyFill="1" applyBorder="1" applyAlignment="1">
      <alignment horizontal="left" vertical="center"/>
    </xf>
    <xf numFmtId="0" fontId="23" fillId="37" borderId="31" xfId="0" applyFont="1" applyFill="1" applyBorder="1" applyAlignment="1">
      <alignment horizontal="left" vertical="center"/>
    </xf>
    <xf numFmtId="0" fontId="23" fillId="37" borderId="32" xfId="0" applyFont="1" applyFill="1" applyBorder="1" applyAlignment="1">
      <alignment horizontal="left" vertical="center"/>
    </xf>
    <xf numFmtId="0" fontId="23" fillId="37" borderId="33" xfId="0" applyFont="1" applyFill="1" applyBorder="1" applyAlignment="1">
      <alignment horizontal="left" vertical="center"/>
    </xf>
    <xf numFmtId="0" fontId="23" fillId="0" borderId="31" xfId="0" applyFont="1" applyBorder="1" applyAlignment="1">
      <alignment horizontal="center" vertical="center"/>
    </xf>
    <xf numFmtId="0" fontId="23" fillId="0" borderId="51" xfId="0" applyFont="1" applyBorder="1" applyAlignment="1">
      <alignment horizontal="center" vertical="center"/>
    </xf>
    <xf numFmtId="0" fontId="23" fillId="0" borderId="32" xfId="0" applyFont="1" applyBorder="1" applyAlignment="1">
      <alignment horizontal="left" vertical="center" wrapText="1"/>
    </xf>
    <xf numFmtId="0" fontId="23" fillId="0" borderId="33" xfId="0" applyFont="1" applyBorder="1" applyAlignment="1">
      <alignment horizontal="left" vertical="center" wrapText="1"/>
    </xf>
    <xf numFmtId="0" fontId="23" fillId="33" borderId="42" xfId="0" applyFont="1" applyFill="1" applyBorder="1" applyAlignment="1">
      <alignment horizontal="left" vertical="center"/>
    </xf>
    <xf numFmtId="0" fontId="23" fillId="33" borderId="0" xfId="0" applyFont="1" applyFill="1" applyAlignment="1">
      <alignment horizontal="left" vertical="center"/>
    </xf>
    <xf numFmtId="0" fontId="23" fillId="33" borderId="44" xfId="0" applyFont="1" applyFill="1" applyBorder="1" applyAlignment="1">
      <alignment horizontal="left" vertical="center"/>
    </xf>
    <xf numFmtId="56" fontId="23" fillId="33" borderId="17" xfId="0" quotePrefix="1" applyNumberFormat="1" applyFont="1" applyFill="1" applyBorder="1" applyAlignment="1">
      <alignment vertical="top"/>
    </xf>
    <xf numFmtId="56" fontId="23" fillId="0" borderId="31" xfId="0" quotePrefix="1" applyNumberFormat="1" applyFont="1" applyBorder="1" applyAlignment="1">
      <alignment horizontal="left" vertical="center" wrapText="1"/>
    </xf>
    <xf numFmtId="56" fontId="23" fillId="0" borderId="32" xfId="0" quotePrefix="1" applyNumberFormat="1" applyFont="1" applyBorder="1" applyAlignment="1">
      <alignment horizontal="left" vertical="center" wrapText="1"/>
    </xf>
    <xf numFmtId="56" fontId="23" fillId="0" borderId="33" xfId="0" quotePrefix="1" applyNumberFormat="1" applyFont="1" applyBorder="1" applyAlignment="1">
      <alignment horizontal="left" vertical="center" wrapText="1"/>
    </xf>
    <xf numFmtId="0" fontId="23" fillId="33" borderId="41" xfId="0" applyFont="1" applyFill="1" applyBorder="1" applyAlignment="1">
      <alignment horizontal="left" vertical="center"/>
    </xf>
    <xf numFmtId="0" fontId="23" fillId="33" borderId="37" xfId="0" applyFont="1" applyFill="1" applyBorder="1" applyAlignment="1">
      <alignment horizontal="left" vertical="center"/>
    </xf>
    <xf numFmtId="0" fontId="23" fillId="33" borderId="38" xfId="0" applyFont="1" applyFill="1" applyBorder="1" applyAlignment="1">
      <alignment horizontal="left" vertical="center"/>
    </xf>
    <xf numFmtId="0" fontId="23" fillId="33" borderId="60" xfId="0" applyFont="1" applyFill="1" applyBorder="1" applyAlignment="1">
      <alignment horizontal="left" vertical="center"/>
    </xf>
    <xf numFmtId="0" fontId="23" fillId="33" borderId="61" xfId="0" applyFont="1" applyFill="1" applyBorder="1" applyAlignment="1">
      <alignment horizontal="left" vertical="center"/>
    </xf>
    <xf numFmtId="0" fontId="23" fillId="33" borderId="45" xfId="0" applyFont="1" applyFill="1" applyBorder="1" applyAlignment="1">
      <alignment horizontal="left" vertical="center"/>
    </xf>
    <xf numFmtId="0" fontId="19" fillId="33" borderId="21" xfId="0" applyFont="1" applyFill="1" applyBorder="1" applyAlignment="1">
      <alignment horizontal="left" vertical="center"/>
    </xf>
    <xf numFmtId="0" fontId="19" fillId="33" borderId="25" xfId="0" applyFont="1" applyFill="1" applyBorder="1" applyAlignment="1">
      <alignment horizontal="left" vertical="center"/>
    </xf>
    <xf numFmtId="0" fontId="19" fillId="33" borderId="16" xfId="0" applyFont="1" applyFill="1" applyBorder="1" applyAlignment="1">
      <alignment horizontal="left" vertical="center"/>
    </xf>
    <xf numFmtId="0" fontId="30" fillId="33" borderId="27" xfId="0" applyFont="1" applyFill="1" applyBorder="1" applyAlignment="1">
      <alignment horizontal="left" vertical="center" wrapText="1"/>
    </xf>
    <xf numFmtId="0" fontId="30" fillId="33" borderId="28" xfId="0" applyFont="1" applyFill="1" applyBorder="1" applyAlignment="1">
      <alignment horizontal="left" vertical="center" wrapText="1"/>
    </xf>
    <xf numFmtId="0" fontId="30" fillId="33" borderId="29" xfId="0" applyFont="1" applyFill="1" applyBorder="1" applyAlignment="1">
      <alignment horizontal="left" vertical="center" wrapText="1"/>
    </xf>
    <xf numFmtId="0" fontId="23" fillId="0" borderId="58" xfId="0" applyFont="1" applyBorder="1" applyAlignment="1">
      <alignment horizontal="left" vertical="center" wrapText="1"/>
    </xf>
    <xf numFmtId="0" fontId="23" fillId="0" borderId="59" xfId="0" applyFont="1" applyBorder="1" applyAlignment="1">
      <alignment horizontal="left" vertical="center" wrapText="1"/>
    </xf>
    <xf numFmtId="0" fontId="23" fillId="0" borderId="47" xfId="0" applyFont="1" applyBorder="1" applyAlignment="1">
      <alignment horizontal="left" vertical="center" wrapText="1"/>
    </xf>
    <xf numFmtId="0" fontId="19" fillId="33" borderId="13" xfId="0" applyFont="1" applyFill="1" applyBorder="1" applyAlignment="1">
      <alignment horizontal="left" vertical="top"/>
    </xf>
    <xf numFmtId="0" fontId="19" fillId="33" borderId="17" xfId="0" applyFont="1" applyFill="1" applyBorder="1" applyAlignment="1">
      <alignment horizontal="left" vertical="top"/>
    </xf>
    <xf numFmtId="0" fontId="19" fillId="33" borderId="22" xfId="0" applyFont="1" applyFill="1" applyBorder="1" applyAlignment="1">
      <alignment horizontal="left" vertical="top"/>
    </xf>
    <xf numFmtId="0" fontId="19" fillId="33" borderId="13" xfId="0" applyFont="1" applyFill="1" applyBorder="1" applyAlignment="1">
      <alignment horizontal="center" vertical="top" shrinkToFit="1"/>
    </xf>
    <xf numFmtId="0" fontId="19" fillId="33" borderId="17" xfId="0" applyFont="1" applyFill="1" applyBorder="1" applyAlignment="1">
      <alignment horizontal="center" vertical="top" shrinkToFit="1"/>
    </xf>
    <xf numFmtId="0" fontId="19" fillId="33" borderId="22" xfId="0" applyFont="1" applyFill="1" applyBorder="1" applyAlignment="1">
      <alignment horizontal="center" vertical="top" shrinkToFit="1"/>
    </xf>
    <xf numFmtId="0" fontId="19" fillId="33" borderId="42" xfId="0" applyFont="1" applyFill="1" applyBorder="1" applyAlignment="1">
      <alignment horizontal="left" vertical="center"/>
    </xf>
    <xf numFmtId="0" fontId="19" fillId="33" borderId="44" xfId="0" applyFont="1" applyFill="1" applyBorder="1" applyAlignment="1">
      <alignment horizontal="left" vertical="center"/>
    </xf>
    <xf numFmtId="0" fontId="19" fillId="33" borderId="43" xfId="0" applyFont="1" applyFill="1" applyBorder="1" applyAlignment="1">
      <alignment horizontal="left" vertical="center"/>
    </xf>
    <xf numFmtId="0" fontId="19" fillId="33" borderId="40" xfId="0" applyFont="1" applyFill="1" applyBorder="1" applyAlignment="1">
      <alignment horizontal="left" vertical="center"/>
    </xf>
    <xf numFmtId="0" fontId="19" fillId="0" borderId="64" xfId="0" applyFont="1" applyBorder="1" applyAlignment="1">
      <alignment horizontal="left" vertical="center" wrapText="1"/>
    </xf>
    <xf numFmtId="0" fontId="19" fillId="33" borderId="31" xfId="0" applyFont="1" applyFill="1" applyBorder="1" applyAlignment="1">
      <alignment horizontal="center" vertical="center"/>
    </xf>
    <xf numFmtId="0" fontId="19" fillId="33" borderId="32" xfId="0" applyFont="1" applyFill="1" applyBorder="1" applyAlignment="1">
      <alignment horizontal="center" vertical="center"/>
    </xf>
    <xf numFmtId="0" fontId="19" fillId="37" borderId="14" xfId="0" applyFont="1" applyFill="1" applyBorder="1" applyAlignment="1">
      <alignment horizontal="center" vertical="center"/>
    </xf>
    <xf numFmtId="0" fontId="19" fillId="37" borderId="15" xfId="0" applyFont="1" applyFill="1" applyBorder="1" applyAlignment="1">
      <alignment horizontal="center" vertical="center"/>
    </xf>
    <xf numFmtId="0" fontId="19" fillId="0" borderId="65" xfId="0" applyFont="1" applyBorder="1" applyAlignment="1">
      <alignment horizontal="left" vertical="center" wrapText="1"/>
    </xf>
    <xf numFmtId="0" fontId="19" fillId="0" borderId="24" xfId="0" applyFont="1" applyBorder="1" applyAlignment="1">
      <alignment horizontal="left" vertical="center" wrapText="1"/>
    </xf>
    <xf numFmtId="0" fontId="19" fillId="0" borderId="25" xfId="0" applyFont="1" applyBorder="1" applyAlignment="1">
      <alignment horizontal="left" vertical="center" wrapText="1"/>
    </xf>
    <xf numFmtId="0" fontId="19" fillId="0" borderId="13" xfId="0" applyFont="1" applyBorder="1" applyAlignment="1">
      <alignment horizontal="center" vertical="center"/>
    </xf>
    <xf numFmtId="0" fontId="19" fillId="0" borderId="17" xfId="0" applyFont="1" applyBorder="1" applyAlignment="1">
      <alignment horizontal="center" vertical="center"/>
    </xf>
    <xf numFmtId="0" fontId="19" fillId="0" borderId="36" xfId="0" applyFont="1" applyBorder="1" applyAlignment="1">
      <alignment horizontal="center" vertical="center"/>
    </xf>
    <xf numFmtId="0" fontId="19" fillId="37" borderId="19" xfId="0" applyFont="1" applyFill="1" applyBorder="1" applyAlignment="1">
      <alignment horizontal="center" vertical="center"/>
    </xf>
    <xf numFmtId="0" fontId="19" fillId="37" borderId="20" xfId="0" applyFont="1" applyFill="1" applyBorder="1" applyAlignment="1">
      <alignment horizontal="center" vertical="center"/>
    </xf>
    <xf numFmtId="0" fontId="19" fillId="37" borderId="23" xfId="0" applyFont="1" applyFill="1" applyBorder="1" applyAlignment="1">
      <alignment horizontal="center" vertical="center"/>
    </xf>
    <xf numFmtId="0" fontId="19" fillId="37" borderId="24" xfId="0" applyFont="1" applyFill="1" applyBorder="1" applyAlignment="1">
      <alignment horizontal="center" vertical="center"/>
    </xf>
    <xf numFmtId="0" fontId="19" fillId="0" borderId="63" xfId="0" applyFont="1" applyBorder="1" applyAlignment="1">
      <alignment horizontal="left" vertical="center" wrapText="1"/>
    </xf>
    <xf numFmtId="0" fontId="19" fillId="33" borderId="62" xfId="0" applyFont="1" applyFill="1" applyBorder="1" applyAlignment="1">
      <alignment horizontal="center" vertical="center"/>
    </xf>
    <xf numFmtId="0" fontId="19" fillId="33" borderId="33" xfId="0" applyFont="1" applyFill="1" applyBorder="1" applyAlignment="1">
      <alignment horizontal="center" vertical="center"/>
    </xf>
    <xf numFmtId="0" fontId="19" fillId="34" borderId="64" xfId="0" applyFont="1" applyFill="1" applyBorder="1" applyAlignment="1">
      <alignment horizontal="left" vertical="center" wrapText="1"/>
    </xf>
    <xf numFmtId="0" fontId="19" fillId="34" borderId="20" xfId="0" applyFont="1" applyFill="1" applyBorder="1" applyAlignment="1">
      <alignment horizontal="left" vertical="center" wrapText="1"/>
    </xf>
    <xf numFmtId="0" fontId="19" fillId="34" borderId="21" xfId="0" applyFont="1" applyFill="1" applyBorder="1" applyAlignment="1">
      <alignment horizontal="left" vertical="center" wrapText="1"/>
    </xf>
    <xf numFmtId="0" fontId="19" fillId="0" borderId="41" xfId="0" applyFont="1" applyBorder="1" applyAlignment="1">
      <alignment horizontal="left" vertical="center" wrapText="1"/>
    </xf>
    <xf numFmtId="0" fontId="19" fillId="0" borderId="37" xfId="0" applyFont="1" applyBorder="1" applyAlignment="1">
      <alignment horizontal="left" vertical="center" wrapText="1"/>
    </xf>
    <xf numFmtId="0" fontId="19" fillId="0" borderId="38" xfId="0" applyFont="1" applyBorder="1" applyAlignment="1">
      <alignment horizontal="left" vertical="center" wrapText="1"/>
    </xf>
    <xf numFmtId="0" fontId="19" fillId="0" borderId="42" xfId="0" applyFont="1" applyBorder="1" applyAlignment="1">
      <alignment horizontal="left" vertical="center" wrapText="1"/>
    </xf>
    <xf numFmtId="0" fontId="19" fillId="0" borderId="0" xfId="0" applyFont="1" applyAlignment="1">
      <alignment horizontal="left" vertical="center" wrapText="1"/>
    </xf>
    <xf numFmtId="0" fontId="19" fillId="0" borderId="44" xfId="0" applyFont="1" applyBorder="1" applyAlignment="1">
      <alignment horizontal="left" vertical="center" wrapText="1"/>
    </xf>
    <xf numFmtId="0" fontId="19" fillId="0" borderId="43" xfId="0" applyFont="1" applyBorder="1" applyAlignment="1">
      <alignment horizontal="left" vertical="center" wrapText="1"/>
    </xf>
    <xf numFmtId="0" fontId="19" fillId="0" borderId="39" xfId="0" applyFont="1" applyBorder="1" applyAlignment="1">
      <alignment horizontal="left" vertical="center" wrapText="1"/>
    </xf>
    <xf numFmtId="0" fontId="19" fillId="0" borderId="40" xfId="0" applyFont="1" applyBorder="1" applyAlignment="1">
      <alignment horizontal="left" vertical="center" wrapText="1"/>
    </xf>
    <xf numFmtId="0" fontId="19" fillId="0" borderId="28" xfId="0" applyFont="1" applyBorder="1" applyAlignment="1">
      <alignment horizontal="left" vertical="center" wrapText="1"/>
    </xf>
    <xf numFmtId="0" fontId="19" fillId="0" borderId="30" xfId="0" applyFont="1" applyBorder="1" applyAlignment="1">
      <alignment horizontal="left" vertical="center" wrapText="1"/>
    </xf>
    <xf numFmtId="0" fontId="19" fillId="0" borderId="34" xfId="0" applyFont="1" applyBorder="1" applyAlignment="1">
      <alignment horizontal="left" vertical="center" wrapText="1"/>
    </xf>
    <xf numFmtId="38" fontId="19" fillId="0" borderId="14" xfId="42" applyFont="1" applyBorder="1" applyAlignment="1">
      <alignment horizontal="center" vertical="center" wrapText="1"/>
    </xf>
    <xf numFmtId="38" fontId="19" fillId="0" borderId="16" xfId="42" applyFont="1" applyBorder="1" applyAlignment="1">
      <alignment horizontal="center" vertical="center" wrapText="1"/>
    </xf>
    <xf numFmtId="38" fontId="19" fillId="0" borderId="19" xfId="42" applyFont="1" applyBorder="1" applyAlignment="1">
      <alignment horizontal="center" vertical="center" wrapText="1"/>
    </xf>
    <xf numFmtId="38" fontId="19" fillId="0" borderId="21" xfId="42" applyFont="1" applyBorder="1" applyAlignment="1">
      <alignment horizontal="center" vertical="center" wrapText="1"/>
    </xf>
    <xf numFmtId="38" fontId="19" fillId="33" borderId="31" xfId="42" applyFont="1" applyFill="1" applyBorder="1" applyAlignment="1">
      <alignment horizontal="center" vertical="center" wrapText="1"/>
    </xf>
    <xf numFmtId="38" fontId="19" fillId="33" borderId="33" xfId="42" applyFont="1" applyFill="1" applyBorder="1" applyAlignment="1">
      <alignment horizontal="center" vertical="center" wrapText="1"/>
    </xf>
    <xf numFmtId="0" fontId="19" fillId="0" borderId="29" xfId="0" applyFont="1" applyBorder="1" applyAlignment="1">
      <alignment horizontal="left" vertical="center" wrapText="1"/>
    </xf>
    <xf numFmtId="38" fontId="19" fillId="34" borderId="14" xfId="42" applyFont="1" applyFill="1" applyBorder="1" applyAlignment="1">
      <alignment horizontal="center" vertical="center" wrapText="1"/>
    </xf>
    <xf numFmtId="38" fontId="19" fillId="34" borderId="16" xfId="42" applyFont="1" applyFill="1" applyBorder="1" applyAlignment="1">
      <alignment horizontal="center" vertical="center" wrapText="1"/>
    </xf>
    <xf numFmtId="38" fontId="19" fillId="34" borderId="27" xfId="42" applyFont="1" applyFill="1" applyBorder="1" applyAlignment="1">
      <alignment horizontal="center" vertical="center" wrapText="1"/>
    </xf>
    <xf numFmtId="38" fontId="19" fillId="34" borderId="29" xfId="42" applyFont="1" applyFill="1" applyBorder="1" applyAlignment="1">
      <alignment horizontal="center" vertical="center" wrapText="1"/>
    </xf>
    <xf numFmtId="176" fontId="19" fillId="0" borderId="23" xfId="0" applyNumberFormat="1" applyFont="1" applyBorder="1" applyAlignment="1">
      <alignment horizontal="center" vertical="center" wrapText="1"/>
    </xf>
    <xf numFmtId="176" fontId="19" fillId="0" borderId="24" xfId="0" applyNumberFormat="1" applyFont="1" applyBorder="1" applyAlignment="1">
      <alignment horizontal="center" vertical="center" wrapText="1"/>
    </xf>
    <xf numFmtId="176" fontId="19" fillId="0" borderId="25" xfId="0" applyNumberFormat="1" applyFont="1" applyBorder="1" applyAlignment="1">
      <alignment horizontal="center" vertical="center" wrapText="1"/>
    </xf>
    <xf numFmtId="176" fontId="19" fillId="0" borderId="14" xfId="0" applyNumberFormat="1" applyFont="1" applyBorder="1" applyAlignment="1">
      <alignment horizontal="center" vertical="center" wrapText="1"/>
    </xf>
    <xf numFmtId="176" fontId="19" fillId="0" borderId="15" xfId="0" applyNumberFormat="1" applyFont="1" applyBorder="1" applyAlignment="1">
      <alignment horizontal="center" vertical="center" wrapText="1"/>
    </xf>
    <xf numFmtId="176" fontId="19" fillId="0" borderId="16" xfId="0" applyNumberFormat="1" applyFont="1" applyBorder="1" applyAlignment="1">
      <alignment horizontal="center" vertical="center" wrapText="1"/>
    </xf>
    <xf numFmtId="176" fontId="19" fillId="0" borderId="19" xfId="0" applyNumberFormat="1" applyFont="1" applyBorder="1" applyAlignment="1">
      <alignment horizontal="center" vertical="center" wrapText="1"/>
    </xf>
    <xf numFmtId="176" fontId="19" fillId="0" borderId="20" xfId="0" applyNumberFormat="1" applyFont="1" applyBorder="1" applyAlignment="1">
      <alignment horizontal="center" vertical="center" wrapText="1"/>
    </xf>
    <xf numFmtId="176" fontId="19" fillId="0" borderId="21" xfId="0" applyNumberFormat="1" applyFont="1" applyBorder="1" applyAlignment="1">
      <alignment horizontal="center" vertical="center" wrapText="1"/>
    </xf>
    <xf numFmtId="0" fontId="21" fillId="0" borderId="0" xfId="0" applyFont="1" applyAlignment="1">
      <alignment horizontal="center" vertical="center"/>
    </xf>
    <xf numFmtId="0" fontId="19" fillId="33" borderId="14" xfId="0" applyFont="1" applyFill="1" applyBorder="1" applyAlignment="1">
      <alignment horizontal="center" vertical="center"/>
    </xf>
    <xf numFmtId="0" fontId="19" fillId="33" borderId="15" xfId="0" applyFont="1" applyFill="1" applyBorder="1" applyAlignment="1">
      <alignment horizontal="center" vertical="center"/>
    </xf>
    <xf numFmtId="0" fontId="19" fillId="33" borderId="23" xfId="0" applyFont="1" applyFill="1" applyBorder="1" applyAlignment="1">
      <alignment horizontal="center" vertical="center"/>
    </xf>
    <xf numFmtId="0" fontId="19" fillId="33" borderId="24" xfId="0" applyFont="1" applyFill="1" applyBorder="1" applyAlignment="1">
      <alignment horizontal="center" vertical="center"/>
    </xf>
    <xf numFmtId="14" fontId="19" fillId="34" borderId="78" xfId="0" applyNumberFormat="1" applyFont="1" applyFill="1" applyBorder="1" applyAlignment="1">
      <alignment horizontal="center" vertical="center"/>
    </xf>
    <xf numFmtId="14" fontId="19" fillId="34" borderId="79" xfId="0" applyNumberFormat="1" applyFont="1" applyFill="1" applyBorder="1" applyAlignment="1">
      <alignment horizontal="center" vertical="center"/>
    </xf>
    <xf numFmtId="14" fontId="19" fillId="34" borderId="80" xfId="0" applyNumberFormat="1" applyFont="1" applyFill="1" applyBorder="1" applyAlignment="1">
      <alignment horizontal="center" vertical="center"/>
    </xf>
    <xf numFmtId="0" fontId="19" fillId="0" borderId="43" xfId="0" applyFont="1" applyBorder="1" applyAlignment="1">
      <alignment horizontal="center" vertical="center"/>
    </xf>
    <xf numFmtId="0" fontId="19" fillId="0" borderId="39" xfId="0" applyFont="1" applyBorder="1" applyAlignment="1">
      <alignment horizontal="center" vertical="center"/>
    </xf>
    <xf numFmtId="0" fontId="19" fillId="0" borderId="40" xfId="0" applyFont="1" applyBorder="1" applyAlignment="1">
      <alignment horizontal="center" vertical="center"/>
    </xf>
    <xf numFmtId="0" fontId="23" fillId="33" borderId="41" xfId="0" applyFont="1" applyFill="1" applyBorder="1" applyAlignment="1">
      <alignment horizontal="center" vertical="center"/>
    </xf>
    <xf numFmtId="0" fontId="23" fillId="33" borderId="37" xfId="0" applyFont="1" applyFill="1" applyBorder="1" applyAlignment="1">
      <alignment horizontal="center" vertical="center"/>
    </xf>
    <xf numFmtId="0" fontId="23" fillId="33" borderId="38" xfId="0" applyFont="1" applyFill="1" applyBorder="1" applyAlignment="1">
      <alignment horizontal="center" vertical="center"/>
    </xf>
    <xf numFmtId="0" fontId="23" fillId="33" borderId="43" xfId="0" applyFont="1" applyFill="1" applyBorder="1" applyAlignment="1">
      <alignment horizontal="center" vertical="center"/>
    </xf>
    <xf numFmtId="0" fontId="23" fillId="33" borderId="39" xfId="0" applyFont="1" applyFill="1" applyBorder="1" applyAlignment="1">
      <alignment horizontal="center" vertical="center"/>
    </xf>
    <xf numFmtId="0" fontId="23" fillId="33" borderId="40" xfId="0" applyFont="1" applyFill="1" applyBorder="1" applyAlignment="1">
      <alignment horizontal="center" vertical="center"/>
    </xf>
    <xf numFmtId="0" fontId="23" fillId="40" borderId="12" xfId="0" applyFont="1" applyFill="1" applyBorder="1" applyAlignment="1">
      <alignment horizontal="center" vertical="center"/>
    </xf>
    <xf numFmtId="0" fontId="23" fillId="0" borderId="31"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33" xfId="0" applyFont="1" applyBorder="1" applyAlignment="1">
      <alignment horizontal="center" vertical="center" wrapText="1"/>
    </xf>
    <xf numFmtId="0" fontId="23" fillId="37" borderId="78" xfId="0" applyFont="1" applyFill="1" applyBorder="1" applyAlignment="1">
      <alignment horizontal="left" vertical="center" wrapText="1"/>
    </xf>
    <xf numFmtId="0" fontId="23" fillId="37" borderId="79" xfId="0" applyFont="1" applyFill="1" applyBorder="1" applyAlignment="1">
      <alignment horizontal="left" vertical="center" wrapText="1"/>
    </xf>
    <xf numFmtId="0" fontId="23" fillId="37" borderId="80" xfId="0" applyFont="1" applyFill="1" applyBorder="1" applyAlignment="1">
      <alignment horizontal="left" vertical="center" wrapText="1"/>
    </xf>
    <xf numFmtId="14" fontId="31" fillId="37" borderId="76" xfId="0" applyNumberFormat="1" applyFont="1" applyFill="1" applyBorder="1" applyAlignment="1">
      <alignment horizontal="center" vertical="center" wrapText="1"/>
    </xf>
    <xf numFmtId="14" fontId="31" fillId="37" borderId="77" xfId="0" applyNumberFormat="1" applyFont="1" applyFill="1" applyBorder="1" applyAlignment="1">
      <alignment horizontal="center" vertical="center" wrapText="1"/>
    </xf>
    <xf numFmtId="0" fontId="23" fillId="0" borderId="0" xfId="0" applyFont="1" applyAlignment="1">
      <alignment horizontal="center" vertical="center"/>
    </xf>
    <xf numFmtId="0" fontId="39" fillId="0" borderId="0" xfId="0" applyFont="1" applyAlignment="1">
      <alignment horizontal="center" vertical="center"/>
    </xf>
    <xf numFmtId="0" fontId="23" fillId="40" borderId="14" xfId="0" applyFont="1" applyFill="1" applyBorder="1" applyAlignment="1">
      <alignment horizontal="center" vertical="center"/>
    </xf>
    <xf numFmtId="0" fontId="23" fillId="40" borderId="15" xfId="0" applyFont="1" applyFill="1" applyBorder="1" applyAlignment="1">
      <alignment horizontal="center" vertical="center"/>
    </xf>
    <xf numFmtId="14" fontId="23" fillId="34" borderId="78" xfId="0" applyNumberFormat="1" applyFont="1" applyFill="1" applyBorder="1" applyAlignment="1">
      <alignment horizontal="center" vertical="center"/>
    </xf>
    <xf numFmtId="14" fontId="23" fillId="34" borderId="79" xfId="0" applyNumberFormat="1" applyFont="1" applyFill="1" applyBorder="1" applyAlignment="1">
      <alignment horizontal="center" vertical="center"/>
    </xf>
    <xf numFmtId="14" fontId="23" fillId="34" borderId="80" xfId="0" applyNumberFormat="1" applyFont="1" applyFill="1" applyBorder="1" applyAlignment="1">
      <alignment horizontal="center" vertical="center"/>
    </xf>
    <xf numFmtId="0" fontId="23" fillId="40" borderId="23" xfId="0" applyFont="1" applyFill="1" applyBorder="1" applyAlignment="1">
      <alignment horizontal="center" vertical="center"/>
    </xf>
    <xf numFmtId="0" fontId="23" fillId="40" borderId="25" xfId="0" applyFont="1" applyFill="1" applyBorder="1" applyAlignment="1">
      <alignment horizontal="center" vertical="center"/>
    </xf>
    <xf numFmtId="0" fontId="23" fillId="0" borderId="43" xfId="0" applyFont="1" applyBorder="1" applyAlignment="1">
      <alignment horizontal="center" vertical="center"/>
    </xf>
    <xf numFmtId="0" fontId="23" fillId="0" borderId="39" xfId="0" applyFont="1" applyBorder="1" applyAlignment="1">
      <alignment horizontal="center" vertical="center"/>
    </xf>
    <xf numFmtId="0" fontId="23" fillId="0" borderId="40" xfId="0" applyFont="1" applyBorder="1" applyAlignment="1">
      <alignment horizontal="center" vertical="center"/>
    </xf>
    <xf numFmtId="0" fontId="23" fillId="0" borderId="19" xfId="0" applyFont="1" applyBorder="1" applyAlignment="1">
      <alignment horizontal="left" vertical="center" wrapText="1"/>
    </xf>
    <xf numFmtId="0" fontId="23" fillId="0" borderId="20" xfId="0" applyFont="1" applyBorder="1" applyAlignment="1">
      <alignment horizontal="left" vertical="center" wrapText="1"/>
    </xf>
    <xf numFmtId="0" fontId="23" fillId="0" borderId="41" xfId="0" applyFont="1" applyBorder="1" applyAlignment="1">
      <alignment horizontal="left" vertical="center" wrapText="1"/>
    </xf>
    <xf numFmtId="0" fontId="23" fillId="0" borderId="37" xfId="0" applyFont="1" applyBorder="1" applyAlignment="1">
      <alignment horizontal="left" vertical="center" wrapText="1"/>
    </xf>
    <xf numFmtId="0" fontId="23" fillId="0" borderId="38" xfId="0" applyFont="1" applyBorder="1" applyAlignment="1">
      <alignment horizontal="left" vertical="center" wrapText="1"/>
    </xf>
    <xf numFmtId="0" fontId="23" fillId="0" borderId="28" xfId="0" applyFont="1" applyBorder="1" applyAlignment="1">
      <alignment horizontal="left" vertical="center" wrapText="1"/>
    </xf>
    <xf numFmtId="14" fontId="31" fillId="37" borderId="70" xfId="0" applyNumberFormat="1" applyFont="1" applyFill="1" applyBorder="1" applyAlignment="1">
      <alignment horizontal="center" vertical="center" wrapText="1"/>
    </xf>
    <xf numFmtId="14" fontId="31" fillId="37" borderId="71" xfId="0" applyNumberFormat="1" applyFont="1" applyFill="1" applyBorder="1" applyAlignment="1">
      <alignment horizontal="center" vertical="center" wrapText="1"/>
    </xf>
    <xf numFmtId="14" fontId="31" fillId="37" borderId="72" xfId="0" applyNumberFormat="1" applyFont="1" applyFill="1" applyBorder="1" applyAlignment="1">
      <alignment horizontal="center" vertical="center" wrapText="1"/>
    </xf>
    <xf numFmtId="14" fontId="31" fillId="37" borderId="73" xfId="0" applyNumberFormat="1" applyFont="1" applyFill="1" applyBorder="1" applyAlignment="1">
      <alignment horizontal="center" vertical="center" wrapText="1"/>
    </xf>
    <xf numFmtId="14" fontId="31" fillId="37" borderId="68" xfId="0" applyNumberFormat="1" applyFont="1" applyFill="1" applyBorder="1" applyAlignment="1">
      <alignment horizontal="center" vertical="center" wrapText="1"/>
    </xf>
    <xf numFmtId="14" fontId="31" fillId="37" borderId="69" xfId="0" applyNumberFormat="1" applyFont="1" applyFill="1" applyBorder="1" applyAlignment="1">
      <alignment horizontal="center" vertical="center" wrapText="1"/>
    </xf>
    <xf numFmtId="0" fontId="23" fillId="0" borderId="27" xfId="0" applyFont="1" applyBorder="1" applyAlignment="1">
      <alignment horizontal="left" vertical="center" wrapText="1"/>
    </xf>
    <xf numFmtId="0" fontId="23" fillId="0" borderId="29" xfId="0" applyFont="1" applyBorder="1" applyAlignment="1">
      <alignment horizontal="left" vertical="center" wrapText="1"/>
    </xf>
    <xf numFmtId="0" fontId="23" fillId="0" borderId="23"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14" xfId="0" applyFont="1" applyBorder="1" applyAlignment="1">
      <alignment horizontal="left" vertical="center" wrapText="1"/>
    </xf>
    <xf numFmtId="0" fontId="23" fillId="0" borderId="15" xfId="0" applyFont="1" applyBorder="1" applyAlignment="1">
      <alignment horizontal="left" vertical="center" wrapText="1"/>
    </xf>
    <xf numFmtId="0" fontId="23" fillId="0" borderId="16" xfId="0" applyFont="1" applyBorder="1" applyAlignment="1">
      <alignment horizontal="left" vertical="center" wrapText="1"/>
    </xf>
    <xf numFmtId="0" fontId="23" fillId="0" borderId="21" xfId="0" applyFont="1" applyBorder="1" applyAlignment="1">
      <alignment horizontal="left" vertical="center" wrapText="1"/>
    </xf>
    <xf numFmtId="0" fontId="23" fillId="40" borderId="31" xfId="0" applyFont="1" applyFill="1" applyBorder="1" applyAlignment="1">
      <alignment horizontal="center" vertical="center"/>
    </xf>
    <xf numFmtId="0" fontId="23" fillId="40" borderId="32" xfId="0" applyFont="1" applyFill="1" applyBorder="1" applyAlignment="1">
      <alignment horizontal="center" vertical="center"/>
    </xf>
    <xf numFmtId="0" fontId="23" fillId="40" borderId="33" xfId="0" applyFont="1" applyFill="1" applyBorder="1" applyAlignment="1">
      <alignment horizontal="center" vertical="center"/>
    </xf>
    <xf numFmtId="0" fontId="23" fillId="40" borderId="66" xfId="0" applyFont="1" applyFill="1" applyBorder="1" applyAlignment="1">
      <alignment horizontal="center" vertical="center"/>
    </xf>
    <xf numFmtId="0" fontId="23" fillId="40" borderId="67" xfId="0" applyFont="1" applyFill="1" applyBorder="1" applyAlignment="1">
      <alignment horizontal="center" vertical="center"/>
    </xf>
    <xf numFmtId="0" fontId="23" fillId="0" borderId="19" xfId="43" applyFont="1" applyFill="1" applyBorder="1" applyAlignment="1">
      <alignment horizontal="left" vertical="center" wrapText="1"/>
    </xf>
    <xf numFmtId="0" fontId="23" fillId="0" borderId="20" xfId="43" applyFont="1" applyFill="1" applyBorder="1" applyAlignment="1">
      <alignment horizontal="left" vertical="center" wrapText="1"/>
    </xf>
    <xf numFmtId="0" fontId="23" fillId="0" borderId="21" xfId="43" applyFont="1" applyFill="1" applyBorder="1" applyAlignment="1">
      <alignment horizontal="left" vertical="center" wrapText="1"/>
    </xf>
    <xf numFmtId="14" fontId="31" fillId="37" borderId="74" xfId="0" applyNumberFormat="1" applyFont="1" applyFill="1" applyBorder="1" applyAlignment="1">
      <alignment horizontal="center" vertical="center" wrapText="1"/>
    </xf>
    <xf numFmtId="14" fontId="31" fillId="37" borderId="75" xfId="0" applyNumberFormat="1" applyFont="1" applyFill="1" applyBorder="1" applyAlignment="1">
      <alignment horizontal="center" vertical="center" wrapText="1"/>
    </xf>
    <xf numFmtId="0" fontId="23" fillId="0" borderId="19" xfId="0" applyFont="1" applyBorder="1" applyAlignment="1">
      <alignment horizontal="left" vertical="top" wrapText="1"/>
    </xf>
    <xf numFmtId="0" fontId="23" fillId="0" borderId="20" xfId="0" applyFont="1" applyBorder="1" applyAlignment="1">
      <alignment horizontal="left" vertical="top" wrapText="1"/>
    </xf>
    <xf numFmtId="0" fontId="23" fillId="0" borderId="21" xfId="0" applyFont="1" applyBorder="1" applyAlignment="1">
      <alignment horizontal="left" vertical="top" wrapText="1"/>
    </xf>
    <xf numFmtId="0" fontId="23" fillId="0" borderId="23" xfId="0" applyFont="1" applyBorder="1" applyAlignment="1">
      <alignment horizontal="left" vertical="top" wrapText="1"/>
    </xf>
    <xf numFmtId="0" fontId="23" fillId="0" borderId="24" xfId="0" applyFont="1" applyBorder="1" applyAlignment="1">
      <alignment horizontal="left" vertical="top" wrapText="1"/>
    </xf>
    <xf numFmtId="0" fontId="23" fillId="0" borderId="25" xfId="0" applyFont="1" applyBorder="1" applyAlignment="1">
      <alignment horizontal="left" vertical="top" wrapText="1"/>
    </xf>
    <xf numFmtId="0" fontId="23" fillId="40" borderId="20" xfId="0" applyFont="1" applyFill="1" applyBorder="1" applyAlignment="1">
      <alignment horizontal="left" vertical="center" wrapText="1"/>
    </xf>
    <xf numFmtId="0" fontId="23" fillId="40" borderId="21" xfId="0" applyFont="1" applyFill="1" applyBorder="1" applyAlignment="1">
      <alignment horizontal="left" vertical="center" wrapText="1"/>
    </xf>
    <xf numFmtId="0" fontId="23" fillId="42" borderId="19" xfId="0" applyFont="1" applyFill="1" applyBorder="1" applyAlignment="1">
      <alignment horizontal="left" vertical="center" wrapText="1"/>
    </xf>
    <xf numFmtId="0" fontId="23" fillId="42" borderId="20" xfId="0" applyFont="1" applyFill="1" applyBorder="1" applyAlignment="1">
      <alignment horizontal="left" vertical="center" wrapText="1"/>
    </xf>
    <xf numFmtId="0" fontId="23" fillId="42" borderId="21" xfId="0" applyFont="1" applyFill="1" applyBorder="1" applyAlignment="1">
      <alignment horizontal="left" vertical="center" wrapText="1"/>
    </xf>
    <xf numFmtId="0" fontId="23" fillId="0" borderId="12" xfId="0" applyFont="1" applyBorder="1" applyAlignment="1">
      <alignment horizontal="left" vertical="top" wrapText="1"/>
    </xf>
    <xf numFmtId="0" fontId="48" fillId="0" borderId="13" xfId="0" applyFont="1" applyBorder="1" applyAlignment="1">
      <alignment horizontal="center" vertical="center"/>
    </xf>
    <xf numFmtId="0" fontId="31" fillId="0" borderId="13" xfId="0" applyFont="1" applyBorder="1" applyAlignment="1">
      <alignment horizontal="center" vertical="center"/>
    </xf>
    <xf numFmtId="0" fontId="23" fillId="0" borderId="12" xfId="0" applyFont="1" applyBorder="1" applyAlignment="1">
      <alignment horizontal="center" vertical="center"/>
    </xf>
    <xf numFmtId="0" fontId="23" fillId="0" borderId="33" xfId="0" applyFont="1" applyBorder="1" applyAlignment="1">
      <alignment horizontal="left" vertical="center"/>
    </xf>
    <xf numFmtId="0" fontId="23" fillId="0" borderId="12" xfId="0" applyFont="1" applyBorder="1" applyAlignment="1">
      <alignment horizontal="left" vertical="center"/>
    </xf>
    <xf numFmtId="0" fontId="23" fillId="0" borderId="31" xfId="0" applyFont="1" applyBorder="1" applyAlignment="1">
      <alignment horizontal="left" vertical="center"/>
    </xf>
    <xf numFmtId="0" fontId="23" fillId="40" borderId="84" xfId="0" applyFont="1" applyFill="1" applyBorder="1" applyAlignment="1">
      <alignment horizontal="center" vertical="center"/>
    </xf>
    <xf numFmtId="0" fontId="23" fillId="40" borderId="85" xfId="0" applyFont="1" applyFill="1" applyBorder="1" applyAlignment="1">
      <alignment horizontal="center" vertical="center"/>
    </xf>
    <xf numFmtId="14" fontId="23" fillId="37" borderId="86" xfId="0" applyNumberFormat="1" applyFont="1" applyFill="1" applyBorder="1" applyAlignment="1">
      <alignment horizontal="center" vertical="center"/>
    </xf>
    <xf numFmtId="14" fontId="23" fillId="37" borderId="87" xfId="0" applyNumberFormat="1" applyFont="1" applyFill="1" applyBorder="1" applyAlignment="1">
      <alignment horizontal="center" vertical="center"/>
    </xf>
    <xf numFmtId="14" fontId="23" fillId="37" borderId="88" xfId="0" applyNumberFormat="1" applyFont="1" applyFill="1" applyBorder="1" applyAlignment="1">
      <alignment horizontal="center" vertical="center"/>
    </xf>
    <xf numFmtId="14" fontId="23" fillId="37" borderId="89" xfId="0" applyNumberFormat="1" applyFont="1" applyFill="1" applyBorder="1" applyAlignment="1">
      <alignment horizontal="center" vertical="center"/>
    </xf>
    <xf numFmtId="14" fontId="23" fillId="0" borderId="90" xfId="0" applyNumberFormat="1" applyFont="1" applyBorder="1" applyAlignment="1">
      <alignment horizontal="center" vertical="center"/>
    </xf>
    <xf numFmtId="14" fontId="23" fillId="0" borderId="91" xfId="0" applyNumberFormat="1" applyFont="1" applyBorder="1" applyAlignment="1">
      <alignment horizontal="center" vertical="center"/>
    </xf>
    <xf numFmtId="14" fontId="23" fillId="0" borderId="92" xfId="0" applyNumberFormat="1" applyFont="1" applyBorder="1" applyAlignment="1">
      <alignment horizontal="center" vertical="center"/>
    </xf>
    <xf numFmtId="0" fontId="23" fillId="0" borderId="93" xfId="0" applyFont="1" applyBorder="1" applyAlignment="1">
      <alignment horizontal="center" vertical="center"/>
    </xf>
    <xf numFmtId="0" fontId="23" fillId="0" borderId="96" xfId="0" applyFont="1" applyBorder="1" applyAlignment="1">
      <alignment horizontal="left" vertical="center"/>
    </xf>
    <xf numFmtId="0" fontId="23" fillId="0" borderId="32" xfId="0" applyFont="1" applyBorder="1" applyAlignment="1">
      <alignment horizontal="left" vertical="center"/>
    </xf>
    <xf numFmtId="0" fontId="23" fillId="0" borderId="97" xfId="0" applyFont="1" applyBorder="1" applyAlignment="1">
      <alignment horizontal="left" vertical="center"/>
    </xf>
    <xf numFmtId="14" fontId="23" fillId="37" borderId="96" xfId="0" applyNumberFormat="1" applyFont="1" applyFill="1" applyBorder="1" applyAlignment="1">
      <alignment horizontal="center" vertical="center"/>
    </xf>
    <xf numFmtId="14" fontId="23" fillId="37" borderId="97" xfId="0" applyNumberFormat="1" applyFont="1" applyFill="1" applyBorder="1" applyAlignment="1">
      <alignment horizontal="center" vertical="center"/>
    </xf>
    <xf numFmtId="14" fontId="42" fillId="0" borderId="14" xfId="0" applyNumberFormat="1" applyFont="1" applyBorder="1" applyAlignment="1">
      <alignment horizontal="center" vertical="center"/>
    </xf>
    <xf numFmtId="14" fontId="42" fillId="0" borderId="15" xfId="0" applyNumberFormat="1" applyFont="1" applyBorder="1" applyAlignment="1">
      <alignment horizontal="center" vertical="center"/>
    </xf>
    <xf numFmtId="14" fontId="42" fillId="0" borderId="16" xfId="0" applyNumberFormat="1" applyFont="1" applyBorder="1" applyAlignment="1">
      <alignment horizontal="center" vertical="center"/>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0" fontId="42" fillId="0" borderId="14" xfId="0" applyFont="1" applyBorder="1" applyAlignment="1">
      <alignment horizontal="left" vertical="center"/>
    </xf>
    <xf numFmtId="0" fontId="42" fillId="0" borderId="15" xfId="0" applyFont="1" applyBorder="1" applyAlignment="1">
      <alignment horizontal="left" vertical="center"/>
    </xf>
    <xf numFmtId="0" fontId="42" fillId="0" borderId="16" xfId="0" applyFont="1" applyBorder="1" applyAlignment="1">
      <alignment horizontal="left" vertical="center"/>
    </xf>
    <xf numFmtId="0" fontId="42" fillId="0" borderId="19" xfId="0" applyFont="1" applyBorder="1" applyAlignment="1">
      <alignment horizontal="left" vertical="center"/>
    </xf>
    <xf numFmtId="0" fontId="14" fillId="0" borderId="20" xfId="0" applyFont="1" applyBorder="1" applyAlignment="1">
      <alignment horizontal="left" vertical="center"/>
    </xf>
    <xf numFmtId="0" fontId="32" fillId="33" borderId="20" xfId="0" applyFont="1" applyFill="1" applyBorder="1" applyAlignment="1">
      <alignment horizontal="left" vertical="center"/>
    </xf>
    <xf numFmtId="0" fontId="32" fillId="33" borderId="21" xfId="0" applyFont="1" applyFill="1" applyBorder="1" applyAlignment="1">
      <alignment horizontal="left" vertical="center"/>
    </xf>
    <xf numFmtId="0" fontId="42" fillId="0" borderId="23" xfId="0" applyFont="1" applyBorder="1" applyAlignment="1">
      <alignment horizontal="left" vertical="center"/>
    </xf>
    <xf numFmtId="0" fontId="14" fillId="0" borderId="24" xfId="0" applyFont="1" applyBorder="1" applyAlignment="1">
      <alignment horizontal="left" vertical="center"/>
    </xf>
    <xf numFmtId="0" fontId="14" fillId="0" borderId="25" xfId="0" applyFont="1" applyBorder="1" applyAlignment="1">
      <alignment horizontal="left" vertical="center"/>
    </xf>
    <xf numFmtId="0" fontId="42" fillId="0" borderId="0" xfId="0" applyFont="1">
      <alignment vertical="center"/>
    </xf>
    <xf numFmtId="0" fontId="14" fillId="0" borderId="21" xfId="0" applyFont="1" applyBorder="1" applyAlignment="1">
      <alignment horizontal="left" vertical="center"/>
    </xf>
    <xf numFmtId="0" fontId="42" fillId="0" borderId="27" xfId="0" applyFont="1" applyBorder="1" applyAlignment="1">
      <alignment horizontal="left" vertical="center" wrapText="1"/>
    </xf>
    <xf numFmtId="0" fontId="14" fillId="0" borderId="28" xfId="0" applyFont="1" applyBorder="1" applyAlignment="1">
      <alignment horizontal="left" vertical="center" wrapText="1"/>
    </xf>
    <xf numFmtId="0" fontId="14" fillId="0" borderId="29" xfId="0" applyFont="1" applyBorder="1" applyAlignment="1">
      <alignment horizontal="left" vertical="center" wrapText="1"/>
    </xf>
    <xf numFmtId="0" fontId="14" fillId="0" borderId="30" xfId="0" applyFont="1" applyBorder="1" applyAlignment="1">
      <alignment horizontal="left" vertical="center" wrapText="1"/>
    </xf>
    <xf numFmtId="0" fontId="14" fillId="0" borderId="34" xfId="0" applyFont="1" applyBorder="1" applyAlignment="1">
      <alignment horizontal="left" vertical="center" wrapText="1"/>
    </xf>
    <xf numFmtId="0" fontId="14" fillId="0" borderId="35" xfId="0" applyFont="1" applyBorder="1" applyAlignment="1">
      <alignment horizontal="left" vertical="center" wrapText="1"/>
    </xf>
    <xf numFmtId="0" fontId="14" fillId="0" borderId="15" xfId="0" applyFont="1" applyBorder="1" applyAlignment="1">
      <alignment horizontal="left" vertical="center"/>
    </xf>
    <xf numFmtId="0" fontId="14" fillId="0" borderId="16" xfId="0" applyFont="1" applyBorder="1" applyAlignment="1">
      <alignment horizontal="left" vertical="center"/>
    </xf>
    <xf numFmtId="0" fontId="19" fillId="0" borderId="23" xfId="0" applyFont="1" applyBorder="1" applyAlignment="1">
      <alignment horizontal="left" vertical="center"/>
    </xf>
    <xf numFmtId="0" fontId="33" fillId="33" borderId="24" xfId="0" applyFont="1" applyFill="1" applyBorder="1" applyAlignment="1">
      <alignment horizontal="right" vertical="center"/>
    </xf>
    <xf numFmtId="0" fontId="33" fillId="33" borderId="25" xfId="0" applyFont="1" applyFill="1" applyBorder="1" applyAlignment="1">
      <alignment horizontal="right" vertical="center"/>
    </xf>
    <xf numFmtId="0" fontId="19" fillId="0" borderId="19" xfId="0" applyFont="1" applyBorder="1" applyAlignment="1">
      <alignment horizontal="left" vertical="center"/>
    </xf>
    <xf numFmtId="0" fontId="0" fillId="0" borderId="21" xfId="0" applyBorder="1" applyAlignment="1">
      <alignment horizontal="left" vertical="center"/>
    </xf>
    <xf numFmtId="0" fontId="42" fillId="0" borderId="13" xfId="0" applyFont="1" applyBorder="1" applyAlignment="1">
      <alignment horizontal="center" vertical="center"/>
    </xf>
    <xf numFmtId="0" fontId="42" fillId="0" borderId="17" xfId="0" applyFont="1" applyBorder="1" applyAlignment="1">
      <alignment horizontal="center" vertical="center"/>
    </xf>
    <xf numFmtId="0" fontId="42" fillId="0" borderId="36" xfId="0" applyFont="1" applyBorder="1" applyAlignment="1">
      <alignment horizontal="center" vertical="center"/>
    </xf>
    <xf numFmtId="0" fontId="42" fillId="0" borderId="63" xfId="0" applyFont="1" applyBorder="1" applyAlignment="1">
      <alignment horizontal="left" vertical="center"/>
    </xf>
    <xf numFmtId="0" fontId="19" fillId="0" borderId="14" xfId="0" applyFont="1" applyBorder="1" applyAlignment="1">
      <alignment horizontal="left" vertical="center"/>
    </xf>
    <xf numFmtId="0" fontId="0" fillId="0" borderId="16" xfId="0" applyBorder="1" applyAlignment="1">
      <alignment horizontal="left" vertical="center"/>
    </xf>
    <xf numFmtId="0" fontId="42" fillId="0" borderId="65" xfId="0" applyFont="1" applyBorder="1" applyAlignment="1">
      <alignment horizontal="left" vertical="center"/>
    </xf>
    <xf numFmtId="0" fontId="42" fillId="0" borderId="24" xfId="0" applyFont="1" applyBorder="1" applyAlignment="1">
      <alignment horizontal="left" vertical="center"/>
    </xf>
    <xf numFmtId="0" fontId="42" fillId="0" borderId="25" xfId="0" applyFont="1" applyBorder="1" applyAlignment="1">
      <alignment horizontal="left" vertical="center"/>
    </xf>
    <xf numFmtId="0" fontId="42" fillId="0" borderId="64" xfId="0" applyFont="1" applyBorder="1" applyAlignment="1">
      <alignment horizontal="left" vertical="center"/>
    </xf>
    <xf numFmtId="0" fontId="42" fillId="0" borderId="20" xfId="0" applyFont="1" applyBorder="1" applyAlignment="1">
      <alignment horizontal="left" vertical="center"/>
    </xf>
    <xf numFmtId="0" fontId="42" fillId="0" borderId="21" xfId="0" applyFont="1" applyBorder="1" applyAlignment="1">
      <alignment horizontal="left" vertical="center"/>
    </xf>
    <xf numFmtId="0" fontId="19" fillId="33" borderId="12" xfId="0" applyFont="1" applyFill="1" applyBorder="1" applyAlignment="1">
      <alignment horizontal="center" vertical="center"/>
    </xf>
    <xf numFmtId="0" fontId="42" fillId="0" borderId="12" xfId="0" applyFont="1" applyBorder="1" applyAlignment="1">
      <alignment horizontal="center" vertical="center"/>
    </xf>
    <xf numFmtId="0" fontId="42" fillId="0" borderId="28" xfId="0" applyFont="1" applyBorder="1" applyAlignment="1">
      <alignment horizontal="left" vertical="center" wrapText="1"/>
    </xf>
    <xf numFmtId="0" fontId="42" fillId="0" borderId="0" xfId="0" applyFont="1" applyAlignment="1">
      <alignment horizontal="left" vertical="center" wrapText="1"/>
    </xf>
    <xf numFmtId="0" fontId="42" fillId="0" borderId="44" xfId="0" applyFont="1" applyBorder="1" applyAlignment="1">
      <alignment horizontal="left" vertical="center" wrapText="1"/>
    </xf>
    <xf numFmtId="0" fontId="42" fillId="0" borderId="43" xfId="0" applyFont="1" applyBorder="1" applyAlignment="1">
      <alignment horizontal="left" vertical="center" wrapText="1"/>
    </xf>
    <xf numFmtId="0" fontId="42" fillId="0" borderId="39" xfId="0" applyFont="1" applyBorder="1" applyAlignment="1">
      <alignment horizontal="left" vertical="center" wrapText="1"/>
    </xf>
    <xf numFmtId="0" fontId="42" fillId="0" borderId="40" xfId="0" applyFont="1" applyBorder="1" applyAlignment="1">
      <alignment horizontal="left" vertical="center" wrapText="1"/>
    </xf>
    <xf numFmtId="0" fontId="32" fillId="33" borderId="12" xfId="0" applyFont="1" applyFill="1" applyBorder="1" applyAlignment="1">
      <alignment horizontal="center" vertical="center"/>
    </xf>
    <xf numFmtId="0" fontId="32" fillId="0" borderId="14" xfId="0" applyFont="1" applyBorder="1" applyAlignment="1">
      <alignment horizontal="center" vertical="center"/>
    </xf>
    <xf numFmtId="0" fontId="32" fillId="0" borderId="16" xfId="0" applyFont="1" applyBorder="1" applyAlignment="1">
      <alignment horizontal="center" vertical="center"/>
    </xf>
    <xf numFmtId="0" fontId="42" fillId="0" borderId="27" xfId="0" applyFont="1" applyBorder="1" applyAlignment="1">
      <alignment horizontal="left" vertical="center"/>
    </xf>
    <xf numFmtId="0" fontId="42" fillId="0" borderId="28" xfId="0" applyFont="1" applyBorder="1" applyAlignment="1">
      <alignment horizontal="left" vertical="center"/>
    </xf>
    <xf numFmtId="0" fontId="42" fillId="0" borderId="0" xfId="0" applyFont="1" applyAlignment="1">
      <alignment horizontal="left" vertical="center"/>
    </xf>
    <xf numFmtId="0" fontId="42" fillId="0" borderId="44" xfId="0" applyFont="1" applyBorder="1" applyAlignment="1">
      <alignment horizontal="left" vertical="center"/>
    </xf>
    <xf numFmtId="0" fontId="42" fillId="0" borderId="30" xfId="0" applyFont="1" applyBorder="1" applyAlignment="1">
      <alignment horizontal="left" vertical="center"/>
    </xf>
    <xf numFmtId="0" fontId="42" fillId="0" borderId="34" xfId="0" applyFont="1" applyBorder="1" applyAlignment="1">
      <alignment horizontal="left" vertical="center"/>
    </xf>
    <xf numFmtId="38" fontId="19" fillId="33" borderId="31" xfId="42" applyFont="1" applyFill="1" applyBorder="1" applyAlignment="1">
      <alignment horizontal="center" vertical="center"/>
    </xf>
    <xf numFmtId="38" fontId="19" fillId="33" borderId="33" xfId="42" applyFont="1" applyFill="1" applyBorder="1" applyAlignment="1">
      <alignment horizontal="center" vertical="center"/>
    </xf>
    <xf numFmtId="0" fontId="19" fillId="33" borderId="31" xfId="0" applyFont="1" applyFill="1" applyBorder="1" applyAlignment="1">
      <alignment horizontal="left" vertical="center"/>
    </xf>
    <xf numFmtId="0" fontId="19" fillId="33" borderId="32" xfId="0" applyFont="1" applyFill="1" applyBorder="1" applyAlignment="1">
      <alignment horizontal="left" vertical="center"/>
    </xf>
    <xf numFmtId="0" fontId="19" fillId="33" borderId="33" xfId="0" applyFont="1" applyFill="1" applyBorder="1" applyAlignment="1">
      <alignment horizontal="left" vertical="center"/>
    </xf>
    <xf numFmtId="38" fontId="42" fillId="0" borderId="14" xfId="42" applyFont="1" applyBorder="1" applyAlignment="1">
      <alignment horizontal="center" vertical="center"/>
    </xf>
    <xf numFmtId="38" fontId="42" fillId="0" borderId="16" xfId="42" applyFont="1" applyBorder="1" applyAlignment="1">
      <alignment horizontal="center" vertical="center"/>
    </xf>
    <xf numFmtId="0" fontId="30" fillId="33" borderId="14" xfId="0" applyFont="1" applyFill="1" applyBorder="1" applyAlignment="1">
      <alignment horizontal="left" vertical="center"/>
    </xf>
    <xf numFmtId="38" fontId="42" fillId="0" borderId="27" xfId="42" applyFont="1" applyBorder="1" applyAlignment="1">
      <alignment horizontal="center" vertical="center"/>
    </xf>
    <xf numFmtId="38" fontId="42" fillId="0" borderId="29" xfId="42" applyFont="1" applyBorder="1" applyAlignment="1">
      <alignment horizontal="center" vertical="center"/>
    </xf>
    <xf numFmtId="0" fontId="30" fillId="33" borderId="27" xfId="0" applyFont="1" applyFill="1" applyBorder="1" applyAlignment="1">
      <alignment horizontal="left" vertical="center"/>
    </xf>
    <xf numFmtId="0" fontId="30" fillId="33" borderId="28" xfId="0" applyFont="1" applyFill="1" applyBorder="1" applyAlignment="1">
      <alignment horizontal="left" vertical="center"/>
    </xf>
    <xf numFmtId="0" fontId="30" fillId="33" borderId="29" xfId="0" applyFont="1" applyFill="1" applyBorder="1" applyAlignment="1">
      <alignment horizontal="left" vertical="center"/>
    </xf>
    <xf numFmtId="0" fontId="42" fillId="0" borderId="29" xfId="0" applyFont="1" applyBorder="1" applyAlignment="1">
      <alignment horizontal="left" vertical="center" wrapText="1"/>
    </xf>
    <xf numFmtId="38" fontId="42" fillId="0" borderId="19" xfId="42" applyFont="1" applyBorder="1" applyAlignment="1">
      <alignment horizontal="center" vertical="center"/>
    </xf>
    <xf numFmtId="38" fontId="42" fillId="0" borderId="21" xfId="42" applyFont="1" applyBorder="1" applyAlignment="1">
      <alignment horizontal="center" vertical="center"/>
    </xf>
    <xf numFmtId="0" fontId="30" fillId="33" borderId="19" xfId="0" applyFont="1" applyFill="1" applyBorder="1" applyAlignment="1">
      <alignment horizontal="left" vertical="center"/>
    </xf>
    <xf numFmtId="0" fontId="19" fillId="0" borderId="27" xfId="0" applyFont="1" applyBorder="1" applyAlignment="1">
      <alignment horizontal="left" vertical="center"/>
    </xf>
    <xf numFmtId="0" fontId="19" fillId="0" borderId="28" xfId="0" applyFont="1" applyBorder="1" applyAlignment="1">
      <alignment horizontal="left" vertical="center"/>
    </xf>
    <xf numFmtId="0" fontId="19" fillId="0" borderId="44" xfId="0" applyFont="1" applyBorder="1" applyAlignment="1">
      <alignment horizontal="left" vertical="center"/>
    </xf>
    <xf numFmtId="0" fontId="19" fillId="0" borderId="30" xfId="0" applyFont="1" applyBorder="1" applyAlignment="1">
      <alignment horizontal="left" vertical="center"/>
    </xf>
    <xf numFmtId="0" fontId="19" fillId="0" borderId="34" xfId="0" applyFont="1" applyBorder="1" applyAlignment="1">
      <alignment horizontal="left" vertical="center"/>
    </xf>
    <xf numFmtId="0" fontId="19" fillId="0" borderId="20" xfId="0" applyFont="1" applyBorder="1" applyAlignment="1">
      <alignment horizontal="left" vertical="center"/>
    </xf>
    <xf numFmtId="0" fontId="19" fillId="0" borderId="21" xfId="0" applyFont="1" applyBorder="1" applyAlignment="1">
      <alignment horizontal="left" vertical="center"/>
    </xf>
    <xf numFmtId="0" fontId="19" fillId="0" borderId="12" xfId="0" applyFont="1" applyBorder="1" applyAlignment="1">
      <alignment horizontal="center" vertical="center"/>
    </xf>
    <xf numFmtId="0" fontId="19" fillId="0" borderId="15" xfId="0" applyFont="1" applyBorder="1" applyAlignment="1">
      <alignment horizontal="left" vertical="center"/>
    </xf>
    <xf numFmtId="0" fontId="19" fillId="0" borderId="16" xfId="0" applyFont="1" applyBorder="1" applyAlignment="1">
      <alignment horizontal="left" vertical="center"/>
    </xf>
    <xf numFmtId="38" fontId="19" fillId="0" borderId="14" xfId="42" applyFont="1" applyBorder="1" applyAlignment="1">
      <alignment horizontal="center" vertical="center"/>
    </xf>
    <xf numFmtId="38" fontId="19" fillId="0" borderId="16" xfId="42" applyFont="1" applyBorder="1" applyAlignment="1">
      <alignment horizontal="center" vertical="center"/>
    </xf>
    <xf numFmtId="38" fontId="19" fillId="0" borderId="19" xfId="42" applyFont="1" applyBorder="1" applyAlignment="1">
      <alignment horizontal="center" vertical="center"/>
    </xf>
    <xf numFmtId="38" fontId="19" fillId="0" borderId="21" xfId="42" applyFont="1" applyBorder="1" applyAlignment="1">
      <alignment horizontal="center" vertical="center"/>
    </xf>
    <xf numFmtId="0" fontId="32" fillId="0" borderId="12" xfId="0" applyFont="1" applyBorder="1" applyAlignment="1">
      <alignment horizontal="center" vertical="center"/>
    </xf>
    <xf numFmtId="0" fontId="42" fillId="0" borderId="41" xfId="0" applyFont="1" applyBorder="1" applyAlignment="1">
      <alignment horizontal="left" vertical="center" wrapText="1"/>
    </xf>
    <xf numFmtId="0" fontId="42" fillId="0" borderId="37" xfId="0" applyFont="1" applyBorder="1" applyAlignment="1">
      <alignment horizontal="left" vertical="center" wrapText="1"/>
    </xf>
    <xf numFmtId="0" fontId="42" fillId="0" borderId="38" xfId="0" applyFont="1" applyBorder="1" applyAlignment="1">
      <alignment horizontal="left" vertical="center" wrapText="1"/>
    </xf>
    <xf numFmtId="0" fontId="42" fillId="0" borderId="42" xfId="0" applyFont="1" applyBorder="1" applyAlignment="1">
      <alignment horizontal="left" vertical="center" wrapText="1"/>
    </xf>
    <xf numFmtId="176" fontId="42" fillId="0" borderId="14" xfId="0" applyNumberFormat="1" applyFont="1" applyBorder="1" applyAlignment="1">
      <alignment horizontal="left" vertical="center"/>
    </xf>
    <xf numFmtId="176" fontId="42" fillId="0" borderId="15" xfId="0" applyNumberFormat="1" applyFont="1" applyBorder="1" applyAlignment="1">
      <alignment horizontal="left" vertical="center"/>
    </xf>
    <xf numFmtId="176" fontId="42" fillId="0" borderId="16" xfId="0" applyNumberFormat="1" applyFont="1" applyBorder="1" applyAlignment="1">
      <alignment horizontal="left" vertical="center"/>
    </xf>
    <xf numFmtId="0" fontId="42" fillId="0" borderId="58" xfId="0" applyFont="1" applyBorder="1" applyAlignment="1">
      <alignment horizontal="left" vertical="center"/>
    </xf>
    <xf numFmtId="0" fontId="42" fillId="0" borderId="59" xfId="0" applyFont="1" applyBorder="1" applyAlignment="1">
      <alignment horizontal="left" vertical="center"/>
    </xf>
    <xf numFmtId="0" fontId="42" fillId="0" borderId="47" xfId="0" applyFont="1" applyBorder="1" applyAlignment="1">
      <alignment horizontal="left" vertical="center"/>
    </xf>
    <xf numFmtId="176" fontId="42" fillId="0" borderId="19" xfId="0" applyNumberFormat="1" applyFont="1" applyBorder="1" applyAlignment="1">
      <alignment horizontal="left" vertical="center"/>
    </xf>
    <xf numFmtId="176" fontId="42" fillId="0" borderId="20" xfId="0" applyNumberFormat="1" applyFont="1" applyBorder="1" applyAlignment="1">
      <alignment horizontal="left" vertical="center"/>
    </xf>
    <xf numFmtId="176" fontId="42" fillId="0" borderId="21" xfId="0" applyNumberFormat="1" applyFont="1" applyBorder="1" applyAlignment="1">
      <alignment horizontal="left" vertical="center"/>
    </xf>
    <xf numFmtId="176" fontId="42" fillId="0" borderId="23" xfId="0" applyNumberFormat="1" applyFont="1" applyBorder="1" applyAlignment="1">
      <alignment horizontal="left" vertical="center"/>
    </xf>
    <xf numFmtId="176" fontId="42" fillId="0" borderId="24" xfId="0" applyNumberFormat="1" applyFont="1" applyBorder="1" applyAlignment="1">
      <alignment horizontal="left" vertical="center"/>
    </xf>
    <xf numFmtId="176" fontId="42" fillId="0" borderId="25" xfId="0" applyNumberFormat="1" applyFont="1" applyBorder="1" applyAlignment="1">
      <alignment horizontal="left" vertical="center"/>
    </xf>
    <xf numFmtId="56" fontId="42" fillId="0" borderId="31" xfId="0" quotePrefix="1" applyNumberFormat="1" applyFont="1" applyBorder="1" applyAlignment="1">
      <alignment horizontal="left" vertical="center"/>
    </xf>
    <xf numFmtId="56" fontId="42" fillId="0" borderId="32" xfId="0" quotePrefix="1" applyNumberFormat="1" applyFont="1" applyBorder="1" applyAlignment="1">
      <alignment horizontal="left" vertical="center"/>
    </xf>
    <xf numFmtId="56" fontId="42" fillId="0" borderId="33" xfId="0" quotePrefix="1" applyNumberFormat="1" applyFont="1" applyBorder="1" applyAlignment="1">
      <alignment horizontal="left" vertical="center"/>
    </xf>
    <xf numFmtId="0" fontId="42" fillId="0" borderId="31" xfId="0" applyFont="1" applyBorder="1" applyAlignment="1">
      <alignment horizontal="left" vertical="center"/>
    </xf>
    <xf numFmtId="0" fontId="42" fillId="0" borderId="51" xfId="0" applyFont="1" applyBorder="1" applyAlignment="1">
      <alignment horizontal="left" vertical="center"/>
    </xf>
    <xf numFmtId="0" fontId="42" fillId="0" borderId="32" xfId="0" applyFont="1" applyBorder="1" applyAlignment="1">
      <alignment horizontal="left" vertical="center"/>
    </xf>
    <xf numFmtId="0" fontId="42" fillId="0" borderId="33" xfId="0" applyFont="1" applyBorder="1" applyAlignment="1">
      <alignment horizontal="left" vertical="center"/>
    </xf>
    <xf numFmtId="0" fontId="43" fillId="33" borderId="42" xfId="0" applyFont="1" applyFill="1" applyBorder="1" applyAlignment="1">
      <alignment horizontal="left" vertical="center"/>
    </xf>
    <xf numFmtId="0" fontId="43" fillId="33" borderId="0" xfId="0" applyFont="1" applyFill="1" applyAlignment="1">
      <alignment horizontal="left" vertical="center"/>
    </xf>
    <xf numFmtId="0" fontId="43" fillId="33" borderId="44" xfId="0" applyFont="1" applyFill="1" applyBorder="1" applyAlignment="1">
      <alignment horizontal="left" vertical="center"/>
    </xf>
    <xf numFmtId="0" fontId="19" fillId="33" borderId="39" xfId="0" applyFont="1" applyFill="1" applyBorder="1" applyAlignment="1">
      <alignment horizontal="left"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44" builtinId="5"/>
    <cellStyle name="ハイパーリンク" xfId="43"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CCECFF"/>
      <color rgb="FF3333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444500</xdr:colOff>
          <xdr:row>115</xdr:row>
          <xdr:rowOff>0</xdr:rowOff>
        </xdr:from>
        <xdr:to>
          <xdr:col>2</xdr:col>
          <xdr:colOff>635000</xdr:colOff>
          <xdr:row>115</xdr:row>
          <xdr:rowOff>184150</xdr:rowOff>
        </xdr:to>
        <xdr:sp macro="" textlink="">
          <xdr:nvSpPr>
            <xdr:cNvPr id="8193" name="Check Box 9"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115</xdr:row>
          <xdr:rowOff>0</xdr:rowOff>
        </xdr:from>
        <xdr:to>
          <xdr:col>4</xdr:col>
          <xdr:colOff>215900</xdr:colOff>
          <xdr:row>115</xdr:row>
          <xdr:rowOff>184150</xdr:rowOff>
        </xdr:to>
        <xdr:sp macro="" textlink="">
          <xdr:nvSpPr>
            <xdr:cNvPr id="8194" name="Check Box 9"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shimizu/Desktop/&#12511;&#12531;&#12459;&#12502;&#12539;&#12472;&#12539;&#12452;&#12531;&#12501;&#12457;&#12494;&#12452;&#12489;/&#12511;&#12531;&#12459;&#12502;&#12539;&#12472;&#12539;&#12452;&#12531;&#12501;&#12457;&#12494;&#12452;&#12489;&#27096;_C006ISMS&#35469;&#35388;&#23529;&#26619;&#30003;&#35531;&#26360;_202208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006作成"/>
      <sheetName val="C009作成"/>
      <sheetName val="C006見積依頼書"/>
      <sheetName val="C006見積依頼書 (記入例)"/>
      <sheetName val="C009変更届"/>
      <sheetName val="Kintoneからエクセル"/>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71BE7-E603-4662-BB69-65F4DD3B24BE}">
  <dimension ref="A1:LA15"/>
  <sheetViews>
    <sheetView showGridLines="0" zoomScaleNormal="100" workbookViewId="0">
      <selection activeCell="B3" sqref="B3:Q3"/>
    </sheetView>
  </sheetViews>
  <sheetFormatPr defaultColWidth="9" defaultRowHeight="13.5"/>
  <cols>
    <col min="1" max="1" width="9" style="1" bestFit="1" customWidth="1"/>
    <col min="2" max="2" width="8" style="1" bestFit="1" customWidth="1"/>
    <col min="3" max="3" width="4.6640625" style="1" bestFit="1" customWidth="1"/>
    <col min="4" max="4" width="15" style="1" bestFit="1" customWidth="1"/>
    <col min="5" max="5" width="4.6640625" style="1" bestFit="1" customWidth="1"/>
    <col min="6" max="6" width="9.6640625" style="1" bestFit="1" customWidth="1"/>
    <col min="7" max="7" width="10.58203125" style="1" bestFit="1" customWidth="1"/>
    <col min="8" max="8" width="12.5" style="1" bestFit="1" customWidth="1"/>
    <col min="9" max="9" width="13.08203125" style="1" bestFit="1" customWidth="1"/>
    <col min="10" max="10" width="9.58203125" style="1" bestFit="1" customWidth="1"/>
    <col min="11" max="12" width="6.33203125" style="1" bestFit="1" customWidth="1"/>
    <col min="13" max="14" width="8" style="1" bestFit="1" customWidth="1"/>
    <col min="15" max="15" width="10.58203125" style="1" bestFit="1" customWidth="1"/>
    <col min="16" max="16" width="4.6640625" style="1" bestFit="1" customWidth="1"/>
    <col min="17" max="17" width="13.08203125" style="1" bestFit="1" customWidth="1"/>
    <col min="18" max="18" width="4.6640625" style="1" bestFit="1" customWidth="1"/>
    <col min="19" max="19" width="10.58203125" style="1" bestFit="1" customWidth="1"/>
    <col min="20" max="20" width="11.33203125" style="1" bestFit="1" customWidth="1"/>
    <col min="21" max="21" width="13.08203125" style="1" bestFit="1" customWidth="1"/>
    <col min="22" max="22" width="10.33203125" style="1" bestFit="1" customWidth="1"/>
    <col min="23" max="23" width="12.6640625" style="1" bestFit="1" customWidth="1"/>
    <col min="24" max="24" width="11" style="1" bestFit="1" customWidth="1"/>
    <col min="25" max="25" width="10.08203125" style="1" bestFit="1" customWidth="1"/>
    <col min="26" max="27" width="16.33203125" style="1" bestFit="1" customWidth="1"/>
    <col min="28" max="28" width="9.1640625" style="1" bestFit="1" customWidth="1"/>
    <col min="29" max="29" width="12.08203125" style="1" bestFit="1" customWidth="1"/>
    <col min="30" max="30" width="4.6640625" style="1" bestFit="1" customWidth="1"/>
    <col min="31" max="31" width="36.33203125" style="1" bestFit="1" customWidth="1"/>
    <col min="32" max="32" width="6.6640625" style="1" bestFit="1" customWidth="1"/>
    <col min="33" max="33" width="8.1640625" style="1" bestFit="1" customWidth="1"/>
    <col min="34" max="34" width="6.33203125" style="1" bestFit="1" customWidth="1"/>
    <col min="35" max="35" width="21.1640625" style="1" bestFit="1" customWidth="1"/>
    <col min="36" max="36" width="8" style="1" bestFit="1" customWidth="1"/>
    <col min="37" max="37" width="6.33203125" style="1" bestFit="1" customWidth="1"/>
    <col min="38" max="38" width="50.08203125" style="1" bestFit="1" customWidth="1"/>
    <col min="39" max="39" width="24.83203125" style="1" bestFit="1" customWidth="1"/>
    <col min="40" max="40" width="6.33203125" style="1" bestFit="1" customWidth="1"/>
    <col min="41" max="41" width="17.58203125" style="1" bestFit="1" customWidth="1"/>
    <col min="42" max="42" width="6.33203125" style="1" bestFit="1" customWidth="1"/>
    <col min="43" max="43" width="14.1640625" style="1" bestFit="1" customWidth="1"/>
    <col min="44" max="44" width="6.33203125" style="1" bestFit="1" customWidth="1"/>
    <col min="45" max="45" width="18.5" style="1" bestFit="1" customWidth="1"/>
    <col min="46" max="46" width="6.33203125" style="1" bestFit="1" customWidth="1"/>
    <col min="47" max="47" width="23.83203125" style="1" bestFit="1" customWidth="1"/>
    <col min="48" max="48" width="6.33203125" style="1" bestFit="1" customWidth="1"/>
    <col min="49" max="49" width="27.1640625" style="1" bestFit="1" customWidth="1"/>
    <col min="50" max="50" width="23.58203125" style="1" bestFit="1" customWidth="1"/>
    <col min="51" max="51" width="99.33203125" style="1" bestFit="1" customWidth="1"/>
    <col min="52" max="52" width="6.33203125" style="1" bestFit="1" customWidth="1"/>
    <col min="53" max="53" width="40.6640625" style="1" bestFit="1" customWidth="1"/>
    <col min="54" max="54" width="6.33203125" style="1" bestFit="1" customWidth="1"/>
    <col min="55" max="55" width="64.33203125" style="1" bestFit="1" customWidth="1"/>
    <col min="56" max="56" width="14.1640625" style="1" bestFit="1" customWidth="1"/>
    <col min="57" max="57" width="12.6640625" style="1" bestFit="1" customWidth="1"/>
    <col min="58" max="58" width="11" style="1" bestFit="1" customWidth="1"/>
    <col min="59" max="59" width="10.08203125" style="1" bestFit="1" customWidth="1"/>
    <col min="60" max="61" width="16.33203125" style="1" bestFit="1" customWidth="1"/>
    <col min="62" max="62" width="9.1640625" style="1" bestFit="1" customWidth="1"/>
    <col min="63" max="63" width="12.6640625" style="1" bestFit="1" customWidth="1"/>
    <col min="64" max="64" width="11" style="1" bestFit="1" customWidth="1"/>
    <col min="65" max="65" width="10.08203125" style="1" bestFit="1" customWidth="1"/>
    <col min="66" max="67" width="16.33203125" style="1" bestFit="1" customWidth="1"/>
    <col min="68" max="68" width="9.1640625" style="1" bestFit="1" customWidth="1"/>
    <col min="69" max="69" width="12.6640625" style="1" bestFit="1" customWidth="1"/>
    <col min="70" max="70" width="11" style="1" bestFit="1" customWidth="1"/>
    <col min="71" max="71" width="10.08203125" style="1" bestFit="1" customWidth="1"/>
    <col min="72" max="73" width="16.33203125" style="1" bestFit="1" customWidth="1"/>
    <col min="74" max="74" width="9.1640625" style="1" bestFit="1" customWidth="1"/>
    <col min="75" max="75" width="12.6640625" style="1" bestFit="1" customWidth="1"/>
    <col min="76" max="76" width="11" style="1" bestFit="1" customWidth="1"/>
    <col min="77" max="77" width="10.08203125" style="1" bestFit="1" customWidth="1"/>
    <col min="78" max="79" width="16.33203125" style="1" bestFit="1" customWidth="1"/>
    <col min="80" max="80" width="9.1640625" style="1" bestFit="1" customWidth="1"/>
    <col min="81" max="81" width="12.6640625" style="1" bestFit="1" customWidth="1"/>
    <col min="82" max="82" width="11" style="1" bestFit="1" customWidth="1"/>
    <col min="83" max="83" width="10.08203125" style="1" bestFit="1" customWidth="1"/>
    <col min="84" max="85" width="16.33203125" style="1" bestFit="1" customWidth="1"/>
    <col min="86" max="86" width="9.1640625" style="1" bestFit="1" customWidth="1"/>
    <col min="87" max="87" width="12.6640625" style="1" bestFit="1" customWidth="1"/>
    <col min="88" max="88" width="11" style="1" bestFit="1" customWidth="1"/>
    <col min="89" max="89" width="10.08203125" style="1" bestFit="1" customWidth="1"/>
    <col min="90" max="91" width="16.33203125" style="1" bestFit="1" customWidth="1"/>
    <col min="92" max="92" width="9.1640625" style="1" bestFit="1" customWidth="1"/>
    <col min="93" max="93" width="12.6640625" style="1" bestFit="1" customWidth="1"/>
    <col min="94" max="94" width="11" style="1" bestFit="1" customWidth="1"/>
    <col min="95" max="95" width="10.08203125" style="1" bestFit="1" customWidth="1"/>
    <col min="96" max="97" width="16.33203125" style="1" bestFit="1" customWidth="1"/>
    <col min="98" max="98" width="9.1640625" style="1" bestFit="1" customWidth="1"/>
    <col min="99" max="99" width="12.6640625" style="1" bestFit="1" customWidth="1"/>
    <col min="100" max="100" width="11" style="1" bestFit="1" customWidth="1"/>
    <col min="101" max="101" width="10.08203125" style="1" bestFit="1" customWidth="1"/>
    <col min="102" max="103" width="16.33203125" style="1" bestFit="1" customWidth="1"/>
    <col min="104" max="104" width="9.1640625" style="1" bestFit="1" customWidth="1"/>
    <col min="105" max="105" width="13.83203125" style="1" bestFit="1" customWidth="1"/>
    <col min="106" max="106" width="12.08203125" style="1" bestFit="1" customWidth="1"/>
    <col min="107" max="107" width="11.1640625" style="1" bestFit="1" customWidth="1"/>
    <col min="108" max="109" width="17.5" style="1" bestFit="1" customWidth="1"/>
    <col min="110" max="110" width="10.1640625" style="1" bestFit="1" customWidth="1"/>
    <col min="111" max="112" width="8" style="1" bestFit="1" customWidth="1"/>
    <col min="113" max="114" width="12.5" style="1" bestFit="1" customWidth="1"/>
    <col min="115" max="116" width="14.1640625" style="1" bestFit="1" customWidth="1"/>
    <col min="117" max="117" width="12.08203125" style="1" bestFit="1" customWidth="1"/>
    <col min="118" max="118" width="12.1640625" style="1" bestFit="1" customWidth="1"/>
    <col min="119" max="119" width="12.08203125" style="1" bestFit="1" customWidth="1"/>
    <col min="120" max="120" width="12.1640625" style="1" bestFit="1" customWidth="1"/>
    <col min="121" max="129" width="9.1640625" style="1" bestFit="1" customWidth="1"/>
    <col min="130" max="130" width="10.1640625" style="1" bestFit="1" customWidth="1"/>
    <col min="131" max="131" width="13.83203125" style="1" bestFit="1" customWidth="1"/>
    <col min="132" max="132" width="12.08203125" style="1" bestFit="1" customWidth="1"/>
    <col min="133" max="133" width="11.1640625" style="1" bestFit="1" customWidth="1"/>
    <col min="134" max="134" width="10.1640625" style="1" bestFit="1" customWidth="1"/>
    <col min="135" max="135" width="17.5" style="1" bestFit="1" customWidth="1"/>
    <col min="136" max="136" width="10.1640625" style="1" bestFit="1" customWidth="1"/>
    <col min="137" max="137" width="13.83203125" style="1" bestFit="1" customWidth="1"/>
    <col min="138" max="138" width="12.08203125" style="1" bestFit="1" customWidth="1"/>
    <col min="139" max="139" width="11.1640625" style="1" bestFit="1" customWidth="1"/>
    <col min="140" max="140" width="10.1640625" style="1" bestFit="1" customWidth="1"/>
    <col min="141" max="142" width="17.5" style="1" bestFit="1" customWidth="1"/>
    <col min="143" max="143" width="10.1640625" style="1" bestFit="1" customWidth="1"/>
    <col min="144" max="144" width="13.83203125" style="1" bestFit="1" customWidth="1"/>
    <col min="145" max="145" width="12.08203125" style="1" bestFit="1" customWidth="1"/>
    <col min="146" max="146" width="11.1640625" style="1" bestFit="1" customWidth="1"/>
    <col min="147" max="147" width="10.1640625" style="1" bestFit="1" customWidth="1"/>
    <col min="148" max="149" width="17.5" style="1" bestFit="1" customWidth="1"/>
    <col min="150" max="150" width="10.1640625" style="1" bestFit="1" customWidth="1"/>
    <col min="151" max="151" width="13.83203125" style="1" bestFit="1" customWidth="1"/>
    <col min="152" max="152" width="12.08203125" style="1" bestFit="1" customWidth="1"/>
    <col min="153" max="153" width="11.1640625" style="1" bestFit="1" customWidth="1"/>
    <col min="154" max="154" width="10.1640625" style="1" bestFit="1" customWidth="1"/>
    <col min="155" max="156" width="17.5" style="1" bestFit="1" customWidth="1"/>
    <col min="157" max="157" width="10.1640625" style="1" bestFit="1" customWidth="1"/>
    <col min="158" max="158" width="13.83203125" style="1" bestFit="1" customWidth="1"/>
    <col min="159" max="159" width="12.08203125" style="1" bestFit="1" customWidth="1"/>
    <col min="160" max="160" width="11.1640625" style="1" bestFit="1" customWidth="1"/>
    <col min="161" max="161" width="10.1640625" style="1" bestFit="1" customWidth="1"/>
    <col min="162" max="163" width="17.5" style="1" bestFit="1" customWidth="1"/>
    <col min="164" max="164" width="10.1640625" style="1" bestFit="1" customWidth="1"/>
    <col min="165" max="165" width="13.83203125" style="1" bestFit="1" customWidth="1"/>
    <col min="166" max="166" width="12.08203125" style="1" bestFit="1" customWidth="1"/>
    <col min="167" max="167" width="11.1640625" style="1" bestFit="1" customWidth="1"/>
    <col min="168" max="168" width="10.1640625" style="1" bestFit="1" customWidth="1"/>
    <col min="169" max="169" width="15.83203125" style="1" bestFit="1" customWidth="1"/>
    <col min="170" max="170" width="17.5" style="1" bestFit="1" customWidth="1"/>
    <col min="171" max="171" width="10.1640625" style="1" bestFit="1" customWidth="1"/>
    <col min="172" max="180" width="12.6640625" style="1" bestFit="1" customWidth="1"/>
    <col min="181" max="186" width="13.83203125" style="1" bestFit="1" customWidth="1"/>
    <col min="187" max="187" width="17.5" style="1" bestFit="1" customWidth="1"/>
    <col min="188" max="189" width="13.83203125" style="1" bestFit="1" customWidth="1"/>
    <col min="190" max="190" width="12.08203125" style="1" bestFit="1" customWidth="1"/>
    <col min="191" max="191" width="11.1640625" style="1" bestFit="1" customWidth="1"/>
    <col min="192" max="192" width="10.1640625" style="1" bestFit="1" customWidth="1"/>
    <col min="193" max="194" width="11.33203125" style="1" bestFit="1" customWidth="1"/>
    <col min="195" max="195" width="4.6640625" style="1" bestFit="1" customWidth="1"/>
    <col min="196" max="197" width="13.83203125" style="1" bestFit="1" customWidth="1"/>
    <col min="198" max="198" width="12.08203125" style="1" bestFit="1" customWidth="1"/>
    <col min="199" max="199" width="11.1640625" style="1" bestFit="1" customWidth="1"/>
    <col min="200" max="200" width="10.1640625" style="1" bestFit="1" customWidth="1"/>
    <col min="201" max="202" width="17.5" style="1" bestFit="1" customWidth="1"/>
    <col min="203" max="203" width="4.6640625" style="1" bestFit="1" customWidth="1"/>
    <col min="204" max="205" width="13.83203125" style="1" bestFit="1" customWidth="1"/>
    <col min="206" max="206" width="12.08203125" style="1" bestFit="1" customWidth="1"/>
    <col min="207" max="207" width="11.1640625" style="1" bestFit="1" customWidth="1"/>
    <col min="208" max="208" width="10.1640625" style="1" bestFit="1" customWidth="1"/>
    <col min="209" max="210" width="17.5" style="1" bestFit="1" customWidth="1"/>
    <col min="211" max="211" width="10.1640625" style="1" bestFit="1" customWidth="1"/>
    <col min="212" max="213" width="13.83203125" style="1" bestFit="1" customWidth="1"/>
    <col min="214" max="214" width="12.08203125" style="1" bestFit="1" customWidth="1"/>
    <col min="215" max="215" width="11.1640625" style="1" bestFit="1" customWidth="1"/>
    <col min="216" max="216" width="10.1640625" style="1" bestFit="1" customWidth="1"/>
    <col min="217" max="218" width="17.5" style="1" bestFit="1" customWidth="1"/>
    <col min="219" max="219" width="10.1640625" style="1" bestFit="1" customWidth="1"/>
    <col min="220" max="220" width="6.33203125" style="1" bestFit="1" customWidth="1"/>
    <col min="221" max="221" width="29.83203125" style="1" bestFit="1" customWidth="1"/>
    <col min="222" max="222" width="8" style="1" bestFit="1" customWidth="1"/>
    <col min="223" max="224" width="11.08203125" style="1" bestFit="1" customWidth="1"/>
    <col min="225" max="225" width="18.58203125" style="1" bestFit="1" customWidth="1"/>
    <col min="226" max="226" width="20" style="1" bestFit="1" customWidth="1"/>
    <col min="227" max="227" width="16.6640625" style="1" bestFit="1" customWidth="1"/>
    <col min="228" max="228" width="18.58203125" style="1" bestFit="1" customWidth="1"/>
    <col min="229" max="229" width="12.08203125" style="1" bestFit="1" customWidth="1"/>
    <col min="230" max="230" width="6.1640625" style="1" bestFit="1" customWidth="1"/>
    <col min="231" max="231" width="4.6640625" style="1" bestFit="1" customWidth="1"/>
    <col min="232" max="232" width="3.08203125" style="1" bestFit="1" customWidth="1"/>
    <col min="233" max="233" width="4.6640625" style="1" bestFit="1" customWidth="1"/>
    <col min="234" max="234" width="3.08203125" style="1" bestFit="1" customWidth="1"/>
    <col min="235" max="235" width="4.6640625" style="1" bestFit="1" customWidth="1"/>
    <col min="236" max="236" width="3.08203125" style="1" bestFit="1" customWidth="1"/>
    <col min="237" max="237" width="35.83203125" style="1" bestFit="1" customWidth="1"/>
    <col min="238" max="238" width="11.33203125" style="1" bestFit="1" customWidth="1"/>
    <col min="239" max="239" width="19.6640625" style="1" bestFit="1" customWidth="1"/>
    <col min="240" max="240" width="28.6640625" style="1" bestFit="1" customWidth="1"/>
    <col min="241" max="241" width="24" style="1" bestFit="1" customWidth="1"/>
    <col min="242" max="242" width="29.58203125" style="1" bestFit="1" customWidth="1"/>
    <col min="243" max="243" width="15" style="1" bestFit="1" customWidth="1"/>
    <col min="244" max="244" width="13.08203125" style="1" bestFit="1" customWidth="1"/>
    <col min="245" max="245" width="8" style="1" bestFit="1" customWidth="1"/>
    <col min="246" max="246" width="9.58203125" style="1" bestFit="1" customWidth="1"/>
    <col min="247" max="247" width="6.33203125" style="1" bestFit="1" customWidth="1"/>
    <col min="248" max="248" width="8" style="1" bestFit="1" customWidth="1"/>
    <col min="249" max="249" width="11.33203125" style="1" bestFit="1" customWidth="1"/>
    <col min="250" max="250" width="4.6640625" style="1" bestFit="1" customWidth="1"/>
    <col min="251" max="251" width="10.33203125" style="1" bestFit="1" customWidth="1"/>
    <col min="252" max="252" width="15.83203125" style="1" bestFit="1" customWidth="1"/>
    <col min="253" max="253" width="19.33203125" style="1" bestFit="1" customWidth="1"/>
    <col min="254" max="254" width="13.83203125" style="1" bestFit="1" customWidth="1"/>
    <col min="255" max="255" width="6.33203125" style="1" bestFit="1" customWidth="1"/>
    <col min="256" max="256" width="27.6640625" style="1" bestFit="1" customWidth="1"/>
    <col min="257" max="257" width="15" style="1" bestFit="1" customWidth="1"/>
    <col min="258" max="258" width="10.58203125" style="1" bestFit="1" customWidth="1"/>
    <col min="259" max="259" width="12.5" style="1" bestFit="1" customWidth="1"/>
    <col min="260" max="260" width="5.6640625" style="1" bestFit="1" customWidth="1"/>
    <col min="261" max="269" width="14.58203125" style="1" bestFit="1" customWidth="1"/>
    <col min="270" max="280" width="15.58203125" style="1" bestFit="1" customWidth="1"/>
    <col min="281" max="281" width="5.6640625" style="1" bestFit="1" customWidth="1"/>
    <col min="282" max="283" width="7.6640625" style="1" bestFit="1" customWidth="1"/>
    <col min="284" max="284" width="10.83203125" style="1" bestFit="1" customWidth="1"/>
    <col min="285" max="285" width="12.08203125" style="1" bestFit="1" customWidth="1"/>
    <col min="286" max="287" width="7.6640625" style="1" bestFit="1" customWidth="1"/>
    <col min="288" max="288" width="41.33203125" style="1" bestFit="1" customWidth="1"/>
    <col min="289" max="289" width="29.5" style="1" bestFit="1" customWidth="1"/>
    <col min="290" max="290" width="5.6640625" style="1" bestFit="1" customWidth="1"/>
    <col min="291" max="291" width="12.83203125" style="1" bestFit="1" customWidth="1"/>
    <col min="292" max="292" width="22.58203125" style="1" bestFit="1" customWidth="1"/>
    <col min="293" max="293" width="31.5" style="1" bestFit="1" customWidth="1"/>
    <col min="294" max="294" width="45.6640625" style="1" bestFit="1" customWidth="1"/>
    <col min="295" max="295" width="30.6640625" style="1" bestFit="1" customWidth="1"/>
    <col min="296" max="296" width="15" style="1" bestFit="1" customWidth="1"/>
    <col min="297" max="297" width="40.08203125" style="1" bestFit="1" customWidth="1"/>
    <col min="298" max="298" width="18.33203125" style="1" bestFit="1" customWidth="1"/>
    <col min="299" max="299" width="12.5" style="1" bestFit="1" customWidth="1"/>
    <col min="300" max="300" width="9.58203125" style="1" bestFit="1" customWidth="1"/>
    <col min="301" max="301" width="16.83203125" style="1" bestFit="1" customWidth="1"/>
    <col min="302" max="302" width="11.08203125" style="1" bestFit="1" customWidth="1"/>
    <col min="303" max="307" width="12.83203125" style="1" bestFit="1" customWidth="1"/>
    <col min="308" max="308" width="5.6640625" style="1" bestFit="1" customWidth="1"/>
    <col min="309" max="309" width="13.58203125" style="1" bestFit="1" customWidth="1"/>
    <col min="310" max="310" width="14" style="1" bestFit="1" customWidth="1"/>
    <col min="311" max="311" width="9.58203125" style="1" bestFit="1" customWidth="1"/>
    <col min="312" max="312" width="11.33203125" style="1" bestFit="1" customWidth="1"/>
    <col min="313" max="313" width="18.33203125" style="1" bestFit="1" customWidth="1"/>
    <col min="314" max="314" width="18.6640625" style="1" bestFit="1" customWidth="1"/>
    <col min="315" max="16384" width="9" style="1"/>
  </cols>
  <sheetData>
    <row r="1" spans="1:313">
      <c r="A1" s="127" t="s">
        <v>0</v>
      </c>
      <c r="B1" s="127" t="s">
        <v>1</v>
      </c>
      <c r="C1" s="127" t="s">
        <v>195</v>
      </c>
      <c r="D1" s="127" t="s">
        <v>289</v>
      </c>
      <c r="E1" s="127" t="s">
        <v>196</v>
      </c>
      <c r="F1" s="127" t="s">
        <v>437</v>
      </c>
      <c r="G1" s="127" t="s">
        <v>438</v>
      </c>
      <c r="H1" s="127" t="s">
        <v>439</v>
      </c>
      <c r="I1" s="127" t="s">
        <v>440</v>
      </c>
      <c r="J1" s="127" t="s">
        <v>290</v>
      </c>
      <c r="K1" s="127" t="s">
        <v>291</v>
      </c>
      <c r="L1" s="127" t="s">
        <v>292</v>
      </c>
      <c r="M1" s="127" t="s">
        <v>293</v>
      </c>
      <c r="N1" s="127" t="s">
        <v>294</v>
      </c>
      <c r="O1" s="127" t="s">
        <v>295</v>
      </c>
      <c r="P1" s="127" t="s">
        <v>199</v>
      </c>
      <c r="Q1" s="127" t="s">
        <v>296</v>
      </c>
      <c r="R1" s="127" t="s">
        <v>200</v>
      </c>
      <c r="S1" s="127" t="s">
        <v>441</v>
      </c>
      <c r="T1" s="127" t="s">
        <v>442</v>
      </c>
      <c r="U1" s="127" t="s">
        <v>443</v>
      </c>
      <c r="V1" s="127" t="s">
        <v>2</v>
      </c>
      <c r="W1" s="127" t="s">
        <v>444</v>
      </c>
      <c r="X1" s="127" t="s">
        <v>3</v>
      </c>
      <c r="Y1" s="127" t="s">
        <v>4</v>
      </c>
      <c r="Z1" s="127" t="s">
        <v>5</v>
      </c>
      <c r="AA1" s="127" t="s">
        <v>6</v>
      </c>
      <c r="AB1" s="127" t="s">
        <v>297</v>
      </c>
      <c r="AC1" s="127" t="s">
        <v>7</v>
      </c>
      <c r="AD1" s="127" t="s">
        <v>8</v>
      </c>
      <c r="AE1" s="127" t="s">
        <v>9</v>
      </c>
      <c r="AF1" s="127" t="s">
        <v>10</v>
      </c>
      <c r="AG1" s="127" t="s">
        <v>11</v>
      </c>
      <c r="AH1" s="127" t="s">
        <v>12</v>
      </c>
      <c r="AI1" s="127" t="s">
        <v>13</v>
      </c>
      <c r="AJ1" s="127" t="s">
        <v>14</v>
      </c>
      <c r="AK1" s="127" t="s">
        <v>15</v>
      </c>
      <c r="AL1" s="127" t="s">
        <v>777</v>
      </c>
      <c r="AM1" s="127" t="s">
        <v>298</v>
      </c>
      <c r="AN1" s="127" t="s">
        <v>299</v>
      </c>
      <c r="AO1" s="127" t="s">
        <v>300</v>
      </c>
      <c r="AP1" s="127" t="s">
        <v>299</v>
      </c>
      <c r="AQ1" s="127" t="s">
        <v>301</v>
      </c>
      <c r="AR1" s="127" t="s">
        <v>299</v>
      </c>
      <c r="AS1" s="127" t="s">
        <v>302</v>
      </c>
      <c r="AT1" s="127" t="s">
        <v>299</v>
      </c>
      <c r="AU1" s="127" t="s">
        <v>303</v>
      </c>
      <c r="AV1" s="127" t="s">
        <v>299</v>
      </c>
      <c r="AW1" s="127" t="s">
        <v>304</v>
      </c>
      <c r="AX1" s="127" t="s">
        <v>305</v>
      </c>
      <c r="AY1" s="127" t="s">
        <v>306</v>
      </c>
      <c r="AZ1" s="127" t="s">
        <v>307</v>
      </c>
      <c r="BA1" s="127" t="s">
        <v>308</v>
      </c>
      <c r="BB1" s="127" t="s">
        <v>307</v>
      </c>
      <c r="BC1" s="127" t="s">
        <v>309</v>
      </c>
      <c r="BD1" s="127" t="s">
        <v>310</v>
      </c>
      <c r="BE1" s="127" t="s">
        <v>445</v>
      </c>
      <c r="BF1" s="127" t="s">
        <v>16</v>
      </c>
      <c r="BG1" s="127" t="s">
        <v>17</v>
      </c>
      <c r="BH1" s="127" t="s">
        <v>18</v>
      </c>
      <c r="BI1" s="127" t="s">
        <v>19</v>
      </c>
      <c r="BJ1" s="127" t="s">
        <v>311</v>
      </c>
      <c r="BK1" s="127" t="s">
        <v>446</v>
      </c>
      <c r="BL1" s="127" t="s">
        <v>20</v>
      </c>
      <c r="BM1" s="127" t="s">
        <v>21</v>
      </c>
      <c r="BN1" s="127" t="s">
        <v>22</v>
      </c>
      <c r="BO1" s="127" t="s">
        <v>23</v>
      </c>
      <c r="BP1" s="127" t="s">
        <v>312</v>
      </c>
      <c r="BQ1" s="127" t="s">
        <v>447</v>
      </c>
      <c r="BR1" s="127" t="s">
        <v>24</v>
      </c>
      <c r="BS1" s="127" t="s">
        <v>25</v>
      </c>
      <c r="BT1" s="127" t="s">
        <v>26</v>
      </c>
      <c r="BU1" s="127" t="s">
        <v>27</v>
      </c>
      <c r="BV1" s="127" t="s">
        <v>313</v>
      </c>
      <c r="BW1" s="127" t="s">
        <v>448</v>
      </c>
      <c r="BX1" s="127" t="s">
        <v>28</v>
      </c>
      <c r="BY1" s="127" t="s">
        <v>29</v>
      </c>
      <c r="BZ1" s="127" t="s">
        <v>30</v>
      </c>
      <c r="CA1" s="127" t="s">
        <v>31</v>
      </c>
      <c r="CB1" s="127" t="s">
        <v>314</v>
      </c>
      <c r="CC1" s="127" t="s">
        <v>449</v>
      </c>
      <c r="CD1" s="127" t="s">
        <v>32</v>
      </c>
      <c r="CE1" s="127" t="s">
        <v>33</v>
      </c>
      <c r="CF1" s="127" t="s">
        <v>34</v>
      </c>
      <c r="CG1" s="127" t="s">
        <v>35</v>
      </c>
      <c r="CH1" s="127" t="s">
        <v>315</v>
      </c>
      <c r="CI1" s="127" t="s">
        <v>450</v>
      </c>
      <c r="CJ1" s="127" t="s">
        <v>36</v>
      </c>
      <c r="CK1" s="127" t="s">
        <v>37</v>
      </c>
      <c r="CL1" s="127" t="s">
        <v>38</v>
      </c>
      <c r="CM1" s="127" t="s">
        <v>39</v>
      </c>
      <c r="CN1" s="127" t="s">
        <v>316</v>
      </c>
      <c r="CO1" s="127" t="s">
        <v>451</v>
      </c>
      <c r="CP1" s="127" t="s">
        <v>40</v>
      </c>
      <c r="CQ1" s="127" t="s">
        <v>41</v>
      </c>
      <c r="CR1" s="127" t="s">
        <v>42</v>
      </c>
      <c r="CS1" s="127" t="s">
        <v>43</v>
      </c>
      <c r="CT1" s="127" t="s">
        <v>317</v>
      </c>
      <c r="CU1" s="127" t="s">
        <v>452</v>
      </c>
      <c r="CV1" s="127" t="s">
        <v>44</v>
      </c>
      <c r="CW1" s="127" t="s">
        <v>45</v>
      </c>
      <c r="CX1" s="127" t="s">
        <v>46</v>
      </c>
      <c r="CY1" s="127" t="s">
        <v>47</v>
      </c>
      <c r="CZ1" s="127" t="s">
        <v>318</v>
      </c>
      <c r="DA1" s="127" t="s">
        <v>453</v>
      </c>
      <c r="DB1" s="127" t="s">
        <v>48</v>
      </c>
      <c r="DC1" s="127" t="s">
        <v>49</v>
      </c>
      <c r="DD1" s="127" t="s">
        <v>50</v>
      </c>
      <c r="DE1" s="127" t="s">
        <v>51</v>
      </c>
      <c r="DF1" s="127" t="s">
        <v>319</v>
      </c>
      <c r="DG1" s="127" t="s">
        <v>52</v>
      </c>
      <c r="DH1" s="127" t="s">
        <v>53</v>
      </c>
      <c r="DI1" s="127" t="s">
        <v>454</v>
      </c>
      <c r="DJ1" s="127" t="s">
        <v>455</v>
      </c>
      <c r="DK1" s="127" t="s">
        <v>456</v>
      </c>
      <c r="DL1" s="127" t="s">
        <v>457</v>
      </c>
      <c r="DM1" s="127" t="s">
        <v>458</v>
      </c>
      <c r="DN1" s="127" t="s">
        <v>459</v>
      </c>
      <c r="DO1" s="127" t="s">
        <v>460</v>
      </c>
      <c r="DP1" s="127" t="s">
        <v>461</v>
      </c>
      <c r="DQ1" s="127" t="s">
        <v>54</v>
      </c>
      <c r="DR1" s="127" t="s">
        <v>55</v>
      </c>
      <c r="DS1" s="127" t="s">
        <v>56</v>
      </c>
      <c r="DT1" s="127" t="s">
        <v>57</v>
      </c>
      <c r="DU1" s="127" t="s">
        <v>58</v>
      </c>
      <c r="DV1" s="127" t="s">
        <v>59</v>
      </c>
      <c r="DW1" s="127" t="s">
        <v>60</v>
      </c>
      <c r="DX1" s="127" t="s">
        <v>61</v>
      </c>
      <c r="DY1" s="127" t="s">
        <v>62</v>
      </c>
      <c r="DZ1" s="127" t="s">
        <v>63</v>
      </c>
      <c r="EA1" s="127" t="s">
        <v>462</v>
      </c>
      <c r="EB1" s="127" t="s">
        <v>64</v>
      </c>
      <c r="EC1" s="127" t="s">
        <v>65</v>
      </c>
      <c r="ED1" s="127" t="s">
        <v>66</v>
      </c>
      <c r="EE1" s="127" t="s">
        <v>67</v>
      </c>
      <c r="EF1" s="127" t="s">
        <v>320</v>
      </c>
      <c r="EG1" s="127" t="s">
        <v>463</v>
      </c>
      <c r="EH1" s="127" t="s">
        <v>68</v>
      </c>
      <c r="EI1" s="127" t="s">
        <v>69</v>
      </c>
      <c r="EJ1" s="127" t="s">
        <v>70</v>
      </c>
      <c r="EK1" s="127" t="s">
        <v>71</v>
      </c>
      <c r="EL1" s="127" t="s">
        <v>72</v>
      </c>
      <c r="EM1" s="127" t="s">
        <v>321</v>
      </c>
      <c r="EN1" s="127" t="s">
        <v>464</v>
      </c>
      <c r="EO1" s="127" t="s">
        <v>73</v>
      </c>
      <c r="EP1" s="127" t="s">
        <v>74</v>
      </c>
      <c r="EQ1" s="127" t="s">
        <v>75</v>
      </c>
      <c r="ER1" s="127" t="s">
        <v>76</v>
      </c>
      <c r="ES1" s="127" t="s">
        <v>77</v>
      </c>
      <c r="ET1" s="127" t="s">
        <v>322</v>
      </c>
      <c r="EU1" s="127" t="s">
        <v>465</v>
      </c>
      <c r="EV1" s="127" t="s">
        <v>78</v>
      </c>
      <c r="EW1" s="127" t="s">
        <v>79</v>
      </c>
      <c r="EX1" s="127" t="s">
        <v>80</v>
      </c>
      <c r="EY1" s="127" t="s">
        <v>81</v>
      </c>
      <c r="EZ1" s="127" t="s">
        <v>82</v>
      </c>
      <c r="FA1" s="127" t="s">
        <v>323</v>
      </c>
      <c r="FB1" s="127" t="s">
        <v>466</v>
      </c>
      <c r="FC1" s="127" t="s">
        <v>83</v>
      </c>
      <c r="FD1" s="127" t="s">
        <v>84</v>
      </c>
      <c r="FE1" s="127" t="s">
        <v>85</v>
      </c>
      <c r="FF1" s="127" t="s">
        <v>86</v>
      </c>
      <c r="FG1" s="127" t="s">
        <v>87</v>
      </c>
      <c r="FH1" s="127" t="s">
        <v>324</v>
      </c>
      <c r="FI1" s="127" t="s">
        <v>467</v>
      </c>
      <c r="FJ1" s="127" t="s">
        <v>88</v>
      </c>
      <c r="FK1" s="127" t="s">
        <v>89</v>
      </c>
      <c r="FL1" s="127" t="s">
        <v>90</v>
      </c>
      <c r="FM1" s="127" t="s">
        <v>91</v>
      </c>
      <c r="FN1" s="127" t="s">
        <v>92</v>
      </c>
      <c r="FO1" s="127" t="s">
        <v>325</v>
      </c>
      <c r="FP1" s="127" t="s">
        <v>93</v>
      </c>
      <c r="FQ1" s="127" t="s">
        <v>94</v>
      </c>
      <c r="FR1" s="127" t="s">
        <v>95</v>
      </c>
      <c r="FS1" s="127" t="s">
        <v>96</v>
      </c>
      <c r="FT1" s="127" t="s">
        <v>97</v>
      </c>
      <c r="FU1" s="127" t="s">
        <v>98</v>
      </c>
      <c r="FV1" s="127" t="s">
        <v>99</v>
      </c>
      <c r="FW1" s="127" t="s">
        <v>100</v>
      </c>
      <c r="FX1" s="127" t="s">
        <v>101</v>
      </c>
      <c r="FY1" s="127" t="s">
        <v>102</v>
      </c>
      <c r="FZ1" s="127" t="s">
        <v>103</v>
      </c>
      <c r="GA1" s="127" t="s">
        <v>104</v>
      </c>
      <c r="GB1" s="127" t="s">
        <v>105</v>
      </c>
      <c r="GC1" s="127" t="s">
        <v>106</v>
      </c>
      <c r="GD1" s="127" t="s">
        <v>107</v>
      </c>
      <c r="GE1" s="127" t="s">
        <v>108</v>
      </c>
      <c r="GF1" s="127" t="s">
        <v>468</v>
      </c>
      <c r="GG1" s="127" t="s">
        <v>109</v>
      </c>
      <c r="GH1" s="127" t="s">
        <v>110</v>
      </c>
      <c r="GI1" s="127" t="s">
        <v>111</v>
      </c>
      <c r="GJ1" s="127" t="s">
        <v>112</v>
      </c>
      <c r="GK1" s="127" t="s">
        <v>113</v>
      </c>
      <c r="GL1" s="127" t="s">
        <v>114</v>
      </c>
      <c r="GM1" s="127" t="s">
        <v>326</v>
      </c>
      <c r="GN1" s="127" t="s">
        <v>469</v>
      </c>
      <c r="GO1" s="127" t="s">
        <v>115</v>
      </c>
      <c r="GP1" s="127" t="s">
        <v>116</v>
      </c>
      <c r="GQ1" s="127" t="s">
        <v>117</v>
      </c>
      <c r="GR1" s="127" t="s">
        <v>118</v>
      </c>
      <c r="GS1" s="127" t="s">
        <v>119</v>
      </c>
      <c r="GT1" s="127" t="s">
        <v>120</v>
      </c>
      <c r="GU1" s="127" t="s">
        <v>326</v>
      </c>
      <c r="GV1" s="127" t="s">
        <v>470</v>
      </c>
      <c r="GW1" s="127" t="s">
        <v>121</v>
      </c>
      <c r="GX1" s="127" t="s">
        <v>122</v>
      </c>
      <c r="GY1" s="127" t="s">
        <v>123</v>
      </c>
      <c r="GZ1" s="127" t="s">
        <v>124</v>
      </c>
      <c r="HA1" s="127" t="s">
        <v>125</v>
      </c>
      <c r="HB1" s="127" t="s">
        <v>126</v>
      </c>
      <c r="HC1" s="127" t="s">
        <v>327</v>
      </c>
      <c r="HD1" s="127" t="s">
        <v>471</v>
      </c>
      <c r="HE1" s="127" t="s">
        <v>127</v>
      </c>
      <c r="HF1" s="127" t="s">
        <v>128</v>
      </c>
      <c r="HG1" s="127" t="s">
        <v>129</v>
      </c>
      <c r="HH1" s="127" t="s">
        <v>130</v>
      </c>
      <c r="HI1" s="127" t="s">
        <v>131</v>
      </c>
      <c r="HJ1" s="127" t="s">
        <v>132</v>
      </c>
      <c r="HK1" s="127" t="s">
        <v>328</v>
      </c>
      <c r="HL1" s="127" t="s">
        <v>307</v>
      </c>
      <c r="HM1" s="127" t="s">
        <v>133</v>
      </c>
      <c r="HN1" s="127" t="s">
        <v>134</v>
      </c>
      <c r="HO1" s="127" t="s">
        <v>472</v>
      </c>
      <c r="HP1" s="127" t="s">
        <v>473</v>
      </c>
      <c r="HQ1" s="127" t="s">
        <v>135</v>
      </c>
      <c r="HR1" s="127" t="s">
        <v>136</v>
      </c>
      <c r="HS1" s="127" t="s">
        <v>137</v>
      </c>
      <c r="HT1" s="127" t="s">
        <v>138</v>
      </c>
      <c r="HU1" s="127" t="s">
        <v>139</v>
      </c>
      <c r="HV1" s="127" t="s">
        <v>140</v>
      </c>
      <c r="HW1" s="127" t="s">
        <v>141</v>
      </c>
      <c r="HX1" s="127" t="s">
        <v>142</v>
      </c>
      <c r="HY1" s="127" t="s">
        <v>141</v>
      </c>
      <c r="HZ1" s="127" t="s">
        <v>142</v>
      </c>
      <c r="IA1" s="127" t="s">
        <v>141</v>
      </c>
      <c r="IB1" s="127" t="s">
        <v>142</v>
      </c>
      <c r="IC1" s="127" t="s">
        <v>143</v>
      </c>
      <c r="ID1" s="127" t="s">
        <v>144</v>
      </c>
      <c r="IE1" s="127" t="s">
        <v>145</v>
      </c>
      <c r="IF1" s="127" t="s">
        <v>146</v>
      </c>
      <c r="IG1" s="127" t="s">
        <v>147</v>
      </c>
      <c r="IH1" s="127" t="s">
        <v>148</v>
      </c>
      <c r="II1" s="127" t="s">
        <v>149</v>
      </c>
      <c r="IJ1" s="127" t="s">
        <v>150</v>
      </c>
      <c r="IK1" s="127" t="s">
        <v>474</v>
      </c>
      <c r="IL1" s="127" t="s">
        <v>329</v>
      </c>
      <c r="IM1" s="127" t="s">
        <v>330</v>
      </c>
      <c r="IN1" s="127" t="s">
        <v>331</v>
      </c>
      <c r="IO1" s="127" t="s">
        <v>332</v>
      </c>
      <c r="IP1" s="127" t="s">
        <v>333</v>
      </c>
      <c r="IQ1" s="127" t="s">
        <v>334</v>
      </c>
      <c r="IR1" s="127" t="s">
        <v>335</v>
      </c>
      <c r="IS1" s="127" t="s">
        <v>336</v>
      </c>
      <c r="IT1" s="127" t="s">
        <v>151</v>
      </c>
      <c r="IU1" s="127" t="s">
        <v>337</v>
      </c>
      <c r="IV1" s="127" t="s">
        <v>338</v>
      </c>
      <c r="IW1" s="127" t="s">
        <v>153</v>
      </c>
      <c r="IX1" s="127" t="s">
        <v>295</v>
      </c>
      <c r="IY1" s="127" t="s">
        <v>475</v>
      </c>
      <c r="IZ1" s="127" t="s">
        <v>154</v>
      </c>
      <c r="JA1" s="127" t="s">
        <v>155</v>
      </c>
      <c r="JB1" s="127" t="s">
        <v>156</v>
      </c>
      <c r="JC1" s="127" t="s">
        <v>157</v>
      </c>
      <c r="JD1" s="127" t="s">
        <v>158</v>
      </c>
      <c r="JE1" s="127" t="s">
        <v>159</v>
      </c>
      <c r="JF1" s="127" t="s">
        <v>160</v>
      </c>
      <c r="JG1" s="127" t="s">
        <v>161</v>
      </c>
      <c r="JH1" s="127" t="s">
        <v>162</v>
      </c>
      <c r="JI1" s="127" t="s">
        <v>163</v>
      </c>
      <c r="JJ1" s="127" t="s">
        <v>164</v>
      </c>
      <c r="JK1" s="127" t="s">
        <v>165</v>
      </c>
      <c r="JL1" s="127" t="s">
        <v>166</v>
      </c>
      <c r="JM1" s="127" t="s">
        <v>167</v>
      </c>
      <c r="JN1" s="127" t="s">
        <v>168</v>
      </c>
      <c r="JO1" s="127" t="s">
        <v>169</v>
      </c>
      <c r="JP1" s="127" t="s">
        <v>170</v>
      </c>
      <c r="JQ1" s="127" t="s">
        <v>171</v>
      </c>
      <c r="JR1" s="127" t="s">
        <v>172</v>
      </c>
      <c r="JS1" s="127" t="s">
        <v>173</v>
      </c>
      <c r="JT1" s="127" t="s">
        <v>174</v>
      </c>
      <c r="JU1" s="127" t="s">
        <v>187</v>
      </c>
      <c r="JV1" s="127" t="s">
        <v>175</v>
      </c>
      <c r="JW1" s="127" t="s">
        <v>176</v>
      </c>
      <c r="JX1" s="127" t="s">
        <v>346</v>
      </c>
      <c r="JY1" s="127" t="s">
        <v>347</v>
      </c>
      <c r="JZ1" s="127" t="s">
        <v>177</v>
      </c>
      <c r="KA1" s="127" t="s">
        <v>178</v>
      </c>
      <c r="KB1" s="127" t="s">
        <v>179</v>
      </c>
      <c r="KC1" s="127" t="s">
        <v>180</v>
      </c>
      <c r="KD1" s="127" t="s">
        <v>181</v>
      </c>
      <c r="KE1" s="127" t="s">
        <v>348</v>
      </c>
      <c r="KF1" s="127" t="s">
        <v>182</v>
      </c>
      <c r="KG1" s="127" t="s">
        <v>183</v>
      </c>
      <c r="KH1" s="127" t="s">
        <v>184</v>
      </c>
      <c r="KI1" s="127" t="s">
        <v>185</v>
      </c>
      <c r="KJ1" s="127" t="s">
        <v>186</v>
      </c>
      <c r="KK1" s="127" t="s">
        <v>350</v>
      </c>
      <c r="KL1" s="127" t="s">
        <v>349</v>
      </c>
      <c r="KM1" s="127" t="s">
        <v>476</v>
      </c>
      <c r="KN1" s="127" t="s">
        <v>477</v>
      </c>
      <c r="KO1" s="127" t="s">
        <v>152</v>
      </c>
      <c r="KP1" s="127" t="s">
        <v>478</v>
      </c>
      <c r="KQ1" s="127" t="s">
        <v>479</v>
      </c>
      <c r="KR1" s="127" t="s">
        <v>480</v>
      </c>
      <c r="KS1" s="127" t="s">
        <v>481</v>
      </c>
      <c r="KT1" s="127" t="s">
        <v>482</v>
      </c>
      <c r="KU1" s="127" t="s">
        <v>483</v>
      </c>
      <c r="KV1" s="127" t="s">
        <v>484</v>
      </c>
      <c r="KW1" s="127" t="s">
        <v>485</v>
      </c>
      <c r="KX1" s="127" t="s">
        <v>486</v>
      </c>
      <c r="KY1" s="127" t="s">
        <v>487</v>
      </c>
      <c r="KZ1" s="127" t="s">
        <v>488</v>
      </c>
      <c r="LA1" s="127" t="s">
        <v>776</v>
      </c>
    </row>
    <row r="2" spans="1:313" ht="14.25" customHeight="1">
      <c r="A2" s="128" t="str">
        <f>+'C006見積依頼書'!W4</f>
        <v/>
      </c>
      <c r="B2" s="129"/>
      <c r="C2" s="129"/>
      <c r="D2" s="129"/>
      <c r="E2" s="129"/>
      <c r="F2" s="129"/>
      <c r="G2" s="129"/>
      <c r="H2" s="129"/>
      <c r="I2" s="130"/>
      <c r="J2" s="129"/>
      <c r="K2" s="129"/>
      <c r="L2" s="129"/>
      <c r="M2" s="131"/>
      <c r="N2" s="131"/>
      <c r="O2" s="129"/>
      <c r="P2" s="129"/>
      <c r="Q2" s="129"/>
      <c r="R2" s="129"/>
      <c r="S2" s="129"/>
      <c r="T2" s="129"/>
      <c r="U2" s="129"/>
      <c r="V2" s="129" t="str">
        <f>+'C006見積依頼書'!W54</f>
        <v/>
      </c>
      <c r="W2" s="129" t="str">
        <f>+'C006見積依頼書'!V61</f>
        <v/>
      </c>
      <c r="X2" s="129" t="str">
        <f>+'C006見積依頼書'!V62</f>
        <v/>
      </c>
      <c r="Y2" s="129" t="str">
        <f>+'C006見積依頼書'!V64</f>
        <v/>
      </c>
      <c r="Z2" s="129" t="str">
        <f>+'C006見積依頼書'!V67</f>
        <v/>
      </c>
      <c r="AA2" s="129" t="str">
        <f>+'C006見積依頼書'!V68</f>
        <v/>
      </c>
      <c r="AB2" s="129"/>
      <c r="AC2" s="129" t="str">
        <f>+'C006見積依頼書'!V244</f>
        <v/>
      </c>
      <c r="AD2" s="129" t="str">
        <f>+'C006見積依頼書'!V245</f>
        <v/>
      </c>
      <c r="AE2" s="129" t="str">
        <f>+'C006見積依頼書'!W253</f>
        <v/>
      </c>
      <c r="AF2" s="129" t="str">
        <f>+'C006見積依頼書'!W258</f>
        <v/>
      </c>
      <c r="AG2" s="129" t="str">
        <f>+'C006見積依頼書'!W260</f>
        <v/>
      </c>
      <c r="AH2" s="129" t="str">
        <f>+'C006見積依頼書'!V281</f>
        <v/>
      </c>
      <c r="AI2" s="129" t="str">
        <f>+'C006見積依頼書'!W285</f>
        <v/>
      </c>
      <c r="AJ2" s="129" t="str">
        <f>+'C006見積依頼書'!V290</f>
        <v/>
      </c>
      <c r="AK2" s="129" t="str">
        <f>+'C006見積依頼書'!V291</f>
        <v/>
      </c>
      <c r="AL2" s="129" t="str">
        <f>+'C006見積依頼書'!V300</f>
        <v/>
      </c>
      <c r="AM2" s="129"/>
      <c r="AN2" s="128"/>
      <c r="AO2" s="129"/>
      <c r="AP2" s="132"/>
      <c r="AQ2" s="129"/>
      <c r="AR2" s="132"/>
      <c r="AS2" s="129"/>
      <c r="AT2" s="129"/>
      <c r="AU2" s="129"/>
      <c r="AV2" s="132"/>
      <c r="AW2" s="129"/>
      <c r="AX2" s="129"/>
      <c r="AY2" s="129"/>
      <c r="AZ2" s="132"/>
      <c r="BA2" s="129"/>
      <c r="BB2" s="132"/>
      <c r="BC2" s="129"/>
      <c r="BD2" s="129" t="str">
        <f>+'C006見積依頼書'!V6</f>
        <v/>
      </c>
      <c r="BE2" s="129" t="str">
        <f>+'C006見積依頼書'!V70</f>
        <v/>
      </c>
      <c r="BF2" s="129" t="str">
        <f>+'C006見積依頼書'!V71</f>
        <v/>
      </c>
      <c r="BG2" s="129" t="str">
        <f>+'C006見積依頼書'!V73</f>
        <v/>
      </c>
      <c r="BH2" s="129" t="str">
        <f>+'C006見積依頼書'!V76</f>
        <v/>
      </c>
      <c r="BI2" s="129" t="str">
        <f>+'C006見積依頼書'!V77</f>
        <v/>
      </c>
      <c r="BJ2" s="129"/>
      <c r="BK2" s="129" t="str">
        <f>+'C006見積依頼書'!V79</f>
        <v/>
      </c>
      <c r="BL2" s="129" t="str">
        <f>+'C006見積依頼書'!V80</f>
        <v/>
      </c>
      <c r="BM2" s="129" t="str">
        <f>+'C006見積依頼書'!V82</f>
        <v/>
      </c>
      <c r="BN2" s="129" t="str">
        <f>+'C006見積依頼書'!V85</f>
        <v/>
      </c>
      <c r="BO2" s="129" t="str">
        <f>+'C006見積依頼書'!V86</f>
        <v/>
      </c>
      <c r="BP2" s="129"/>
      <c r="BQ2" s="129" t="str">
        <f>+'C006見積依頼書'!V88</f>
        <v/>
      </c>
      <c r="BR2" s="129" t="str">
        <f>+'C006見積依頼書'!V89</f>
        <v/>
      </c>
      <c r="BS2" s="129" t="str">
        <f>+'C006見積依頼書'!V91</f>
        <v/>
      </c>
      <c r="BT2" s="129" t="str">
        <f>+'C006見積依頼書'!V94</f>
        <v/>
      </c>
      <c r="BU2" s="129" t="str">
        <f>+'C006見積依頼書'!V95</f>
        <v/>
      </c>
      <c r="BV2" s="129"/>
      <c r="BW2" s="129" t="str">
        <f>+'C006見積依頼書'!V97</f>
        <v/>
      </c>
      <c r="BX2" s="129" t="str">
        <f>+'C006見積依頼書'!V98</f>
        <v/>
      </c>
      <c r="BY2" s="129" t="str">
        <f>+'C006見積依頼書'!V100</f>
        <v/>
      </c>
      <c r="BZ2" s="129" t="str">
        <f>+'C006見積依頼書'!V103</f>
        <v/>
      </c>
      <c r="CA2" s="129" t="str">
        <f>+'C006見積依頼書'!V104</f>
        <v/>
      </c>
      <c r="CB2" s="129"/>
      <c r="CC2" s="129" t="str">
        <f>+'C006見積依頼書'!V106</f>
        <v/>
      </c>
      <c r="CD2" s="129" t="str">
        <f>+'C006見積依頼書'!V107</f>
        <v/>
      </c>
      <c r="CE2" s="129" t="str">
        <f>+'C006見積依頼書'!V109</f>
        <v/>
      </c>
      <c r="CF2" s="129" t="str">
        <f>+'C006見積依頼書'!V112</f>
        <v/>
      </c>
      <c r="CG2" s="129" t="str">
        <f>+'C006見積依頼書'!V113</f>
        <v/>
      </c>
      <c r="CH2" s="129"/>
      <c r="CI2" s="129" t="str">
        <f>+'C006見積依頼書'!V115</f>
        <v/>
      </c>
      <c r="CJ2" s="129" t="str">
        <f>+'C006見積依頼書'!V116</f>
        <v/>
      </c>
      <c r="CK2" s="129" t="str">
        <f>+'C006見積依頼書'!V118</f>
        <v/>
      </c>
      <c r="CL2" s="129" t="str">
        <f>+'C006見積依頼書'!V121</f>
        <v/>
      </c>
      <c r="CM2" s="129" t="str">
        <f>+'C006見積依頼書'!V122</f>
        <v/>
      </c>
      <c r="CN2" s="129"/>
      <c r="CO2" s="129" t="str">
        <f>+'C006見積依頼書'!V124</f>
        <v/>
      </c>
      <c r="CP2" s="129" t="str">
        <f>+'C006見積依頼書'!V125</f>
        <v/>
      </c>
      <c r="CQ2" s="129" t="str">
        <f>+'C006見積依頼書'!V127</f>
        <v/>
      </c>
      <c r="CR2" s="129" t="str">
        <f>+'C006見積依頼書'!V130</f>
        <v/>
      </c>
      <c r="CS2" s="129" t="str">
        <f>+'C006見積依頼書'!V131</f>
        <v/>
      </c>
      <c r="CT2" s="129"/>
      <c r="CU2" s="129" t="str">
        <f>+'C006見積依頼書'!V133</f>
        <v/>
      </c>
      <c r="CV2" s="129" t="str">
        <f>+'C006見積依頼書'!V134</f>
        <v/>
      </c>
      <c r="CW2" s="129" t="str">
        <f>+'C006見積依頼書'!V137</f>
        <v/>
      </c>
      <c r="CX2" s="129" t="str">
        <f>+'C006見積依頼書'!V139</f>
        <v/>
      </c>
      <c r="CY2" s="129" t="str">
        <f>+'C006見積依頼書'!V140</f>
        <v/>
      </c>
      <c r="CZ2" s="129"/>
      <c r="DA2" s="129" t="str">
        <f>+'C006見積依頼書'!V142</f>
        <v/>
      </c>
      <c r="DB2" s="129" t="str">
        <f>+'C006見積依頼書'!V143</f>
        <v/>
      </c>
      <c r="DC2" s="129" t="str">
        <f>+'C006見積依頼書'!V145</f>
        <v/>
      </c>
      <c r="DD2" s="129" t="str">
        <f>+'C006見積依頼書'!V148</f>
        <v/>
      </c>
      <c r="DE2" s="129" t="str">
        <f>+'C006見積依頼書'!V149</f>
        <v/>
      </c>
      <c r="DF2" s="129"/>
      <c r="DG2" s="133" t="str">
        <f>+'C006見積依頼書'!W244</f>
        <v/>
      </c>
      <c r="DH2" s="133" t="str">
        <f>+'C006見積依頼書'!W245</f>
        <v/>
      </c>
      <c r="DI2" s="129"/>
      <c r="DJ2" s="129"/>
      <c r="DK2" s="129"/>
      <c r="DL2" s="129"/>
      <c r="DM2" s="129"/>
      <c r="DN2" s="129"/>
      <c r="DO2" s="129"/>
      <c r="DP2" s="129"/>
      <c r="DQ2" s="129" t="str">
        <f>+'C006見積依頼書'!W64</f>
        <v/>
      </c>
      <c r="DR2" s="129" t="str">
        <f>+'C006見積依頼書'!W73</f>
        <v/>
      </c>
      <c r="DS2" s="129" t="str">
        <f>+'C006見積依頼書'!W82</f>
        <v/>
      </c>
      <c r="DT2" s="129" t="str">
        <f>+'C006見積依頼書'!W91</f>
        <v/>
      </c>
      <c r="DU2" s="129" t="str">
        <f>+'C006見積依頼書'!W100</f>
        <v/>
      </c>
      <c r="DV2" s="129" t="str">
        <f>+'C006見積依頼書'!W109</f>
        <v/>
      </c>
      <c r="DW2" s="129" t="str">
        <f>+'C006見積依頼書'!W118</f>
        <v/>
      </c>
      <c r="DX2" s="129" t="str">
        <f>+'C006見積依頼書'!W127</f>
        <v/>
      </c>
      <c r="DY2" s="129" t="str">
        <f>+'C006見積依頼書'!W136</f>
        <v/>
      </c>
      <c r="DZ2" s="129" t="str">
        <f>+'C006見積依頼書'!W145</f>
        <v/>
      </c>
      <c r="EA2" s="129" t="str">
        <f>+'C006見積依頼書'!V151</f>
        <v/>
      </c>
      <c r="EB2" s="129" t="str">
        <f>+'C006見積依頼書'!V152</f>
        <v/>
      </c>
      <c r="EC2" s="129" t="str">
        <f>+'C006見積依頼書'!V154</f>
        <v/>
      </c>
      <c r="ED2" s="129" t="str">
        <f>+'C006見積依頼書'!W154</f>
        <v/>
      </c>
      <c r="EE2" s="129" t="str">
        <f>+'C006見積依頼書'!V157</f>
        <v/>
      </c>
      <c r="EF2" s="129"/>
      <c r="EG2" s="129" t="str">
        <f>+'C006見積依頼書'!V160</f>
        <v/>
      </c>
      <c r="EH2" s="129" t="str">
        <f>+'C006見積依頼書'!V161</f>
        <v/>
      </c>
      <c r="EI2" s="129" t="str">
        <f>+'C006見積依頼書'!V163</f>
        <v/>
      </c>
      <c r="EJ2" s="129" t="str">
        <f>+'C006見積依頼書'!W163</f>
        <v/>
      </c>
      <c r="EK2" s="129" t="str">
        <f>+'C006見積依頼書'!V166</f>
        <v/>
      </c>
      <c r="EL2" s="129" t="str">
        <f>+'C006見積依頼書'!V167</f>
        <v/>
      </c>
      <c r="EM2" s="129"/>
      <c r="EN2" s="129" t="str">
        <f>+'C006見積依頼書'!V169</f>
        <v/>
      </c>
      <c r="EO2" s="129" t="str">
        <f>+'C006見積依頼書'!V170</f>
        <v/>
      </c>
      <c r="EP2" s="129" t="str">
        <f>+'C006見積依頼書'!V172</f>
        <v/>
      </c>
      <c r="EQ2" s="129" t="str">
        <f>+'C006見積依頼書'!W172</f>
        <v/>
      </c>
      <c r="ER2" s="129" t="str">
        <f>+'C006見積依頼書'!V175</f>
        <v/>
      </c>
      <c r="ES2" s="129" t="str">
        <f>+'C006見積依頼書'!V176</f>
        <v/>
      </c>
      <c r="ET2" s="129"/>
      <c r="EU2" s="129" t="str">
        <f>+'C006見積依頼書'!V178</f>
        <v/>
      </c>
      <c r="EV2" s="129" t="str">
        <f>+'C006見積依頼書'!V179</f>
        <v/>
      </c>
      <c r="EW2" s="129" t="str">
        <f>+'C006見積依頼書'!V181</f>
        <v/>
      </c>
      <c r="EX2" s="129" t="str">
        <f>+'C006見積依頼書'!W181</f>
        <v/>
      </c>
      <c r="EY2" s="129" t="str">
        <f>+'C006見積依頼書'!V184</f>
        <v/>
      </c>
      <c r="EZ2" s="129" t="str">
        <f>+'C006見積依頼書'!V185</f>
        <v/>
      </c>
      <c r="FA2" s="129"/>
      <c r="FB2" s="129" t="str">
        <f>+'C006見積依頼書'!V187</f>
        <v/>
      </c>
      <c r="FC2" s="129" t="str">
        <f>+'C006見積依頼書'!V188</f>
        <v/>
      </c>
      <c r="FD2" s="129" t="str">
        <f>+'C006見積依頼書'!V190</f>
        <v/>
      </c>
      <c r="FE2" s="129" t="str">
        <f>+'C006見積依頼書'!W190</f>
        <v/>
      </c>
      <c r="FF2" s="129" t="str">
        <f>+'C006見積依頼書'!V193</f>
        <v/>
      </c>
      <c r="FG2" s="129" t="str">
        <f>+'C006見積依頼書'!V194</f>
        <v/>
      </c>
      <c r="FH2" s="129"/>
      <c r="FI2" s="129" t="str">
        <f>+'C006見積依頼書'!V196</f>
        <v/>
      </c>
      <c r="FJ2" s="129" t="str">
        <f>+'C006見積依頼書'!V197</f>
        <v/>
      </c>
      <c r="FK2" s="129" t="str">
        <f>+'C006見積依頼書'!V199</f>
        <v/>
      </c>
      <c r="FL2" s="129" t="str">
        <f>+'C006見積依頼書'!W199</f>
        <v/>
      </c>
      <c r="FM2" s="129" t="str">
        <f>+'C006見積依頼書'!V202</f>
        <v/>
      </c>
      <c r="FN2" s="129" t="str">
        <f>+'C006見積依頼書'!V203</f>
        <v/>
      </c>
      <c r="FO2" s="129"/>
      <c r="FP2" s="129" t="str">
        <f>+'C006見積依頼書'!V65</f>
        <v/>
      </c>
      <c r="FQ2" s="129" t="str">
        <f>+'C006見積依頼書'!V74</f>
        <v/>
      </c>
      <c r="FR2" s="129" t="str">
        <f>+'C006見積依頼書'!V83</f>
        <v/>
      </c>
      <c r="FS2" s="129" t="str">
        <f>+'C006見積依頼書'!V92</f>
        <v/>
      </c>
      <c r="FT2" s="129" t="str">
        <f>+'C006見積依頼書'!V101</f>
        <v/>
      </c>
      <c r="FU2" s="129" t="str">
        <f>+'C006見積依頼書'!V110</f>
        <v/>
      </c>
      <c r="FV2" s="129" t="str">
        <f>+'C006見積依頼書'!V119</f>
        <v/>
      </c>
      <c r="FW2" s="129" t="str">
        <f>+'C006見積依頼書'!V128</f>
        <v/>
      </c>
      <c r="FX2" s="129" t="str">
        <f>+'C006見積依頼書'!V137</f>
        <v/>
      </c>
      <c r="FY2" s="129" t="str">
        <f>+'C006見積依頼書'!V146</f>
        <v/>
      </c>
      <c r="FZ2" s="129" t="str">
        <f>+'C006見積依頼書'!V155</f>
        <v/>
      </c>
      <c r="GA2" s="129" t="str">
        <f>+'C006見積依頼書'!V164</f>
        <v/>
      </c>
      <c r="GB2" s="129" t="str">
        <f>+'C006見積依頼書'!V173</f>
        <v/>
      </c>
      <c r="GC2" s="129" t="str">
        <f>+'C006見積依頼書'!V182</f>
        <v/>
      </c>
      <c r="GD2" s="129" t="str">
        <f>+'C006見積依頼書'!V191</f>
        <v/>
      </c>
      <c r="GE2" s="129" t="str">
        <f>+'C006見積依頼書'!V158</f>
        <v/>
      </c>
      <c r="GF2" s="129" t="str">
        <f>+'C006見積依頼書'!V205</f>
        <v/>
      </c>
      <c r="GG2" s="129" t="str">
        <f>+'C006見積依頼書'!V209</f>
        <v/>
      </c>
      <c r="GH2" s="129" t="str">
        <f>+'C006見積依頼書'!V206</f>
        <v/>
      </c>
      <c r="GI2" s="129" t="str">
        <f>+'C006見積依頼書'!V208</f>
        <v/>
      </c>
      <c r="GJ2" s="129" t="str">
        <f>+'C006見積依頼書'!W208</f>
        <v/>
      </c>
      <c r="GK2" s="129" t="str">
        <f>+'C006見積依頼書'!V211</f>
        <v/>
      </c>
      <c r="GL2" s="129" t="str">
        <f>+'C006見積依頼書'!V212</f>
        <v/>
      </c>
      <c r="GM2" s="129"/>
      <c r="GN2" s="129" t="str">
        <f>+'C006見積依頼書'!V214</f>
        <v/>
      </c>
      <c r="GO2" s="129" t="str">
        <f>+'C006見積依頼書'!V218</f>
        <v/>
      </c>
      <c r="GP2" s="129" t="str">
        <f>+'C006見積依頼書'!V215</f>
        <v/>
      </c>
      <c r="GQ2" s="129" t="str">
        <f>+'C006見積依頼書'!V217</f>
        <v/>
      </c>
      <c r="GR2" s="129" t="str">
        <f>+'C006見積依頼書'!W217</f>
        <v/>
      </c>
      <c r="GS2" s="129" t="str">
        <f>+'C006見積依頼書'!V220</f>
        <v/>
      </c>
      <c r="GT2" s="129" t="str">
        <f>+'C006見積依頼書'!V221</f>
        <v/>
      </c>
      <c r="GU2" s="129"/>
      <c r="GV2" s="129" t="str">
        <f>+'C006見積依頼書'!V223</f>
        <v/>
      </c>
      <c r="GW2" s="129" t="str">
        <f>+'C006見積依頼書'!V227</f>
        <v/>
      </c>
      <c r="GX2" s="129" t="str">
        <f>+'C006見積依頼書'!V224</f>
        <v/>
      </c>
      <c r="GY2" s="129" t="str">
        <f>+'C006見積依頼書'!V226</f>
        <v/>
      </c>
      <c r="GZ2" s="129" t="str">
        <f>+'C006見積依頼書'!W226</f>
        <v/>
      </c>
      <c r="HA2" s="129" t="str">
        <f>+'C006見積依頼書'!V229</f>
        <v/>
      </c>
      <c r="HB2" s="129" t="str">
        <f>+'C006見積依頼書'!V230</f>
        <v/>
      </c>
      <c r="HC2" s="129"/>
      <c r="HD2" s="129" t="str">
        <f>+'C006見積依頼書'!V232</f>
        <v/>
      </c>
      <c r="HE2" s="129" t="str">
        <f>+'C006見積依頼書'!V236</f>
        <v/>
      </c>
      <c r="HF2" s="129" t="str">
        <f>+'C006見積依頼書'!V233</f>
        <v/>
      </c>
      <c r="HG2" s="129" t="str">
        <f>+'C006見積依頼書'!V235</f>
        <v/>
      </c>
      <c r="HH2" s="129" t="str">
        <f>+'C006見積依頼書'!W235</f>
        <v/>
      </c>
      <c r="HI2" s="129" t="str">
        <f>+'C006見積依頼書'!V238</f>
        <v/>
      </c>
      <c r="HJ2" s="129" t="str">
        <f>+'C006見積依頼書'!V239</f>
        <v/>
      </c>
      <c r="HK2" s="129"/>
      <c r="HL2" s="129"/>
      <c r="HM2" s="129"/>
      <c r="HN2" s="129" t="str">
        <f>+'C006見積依頼書'!W281</f>
        <v/>
      </c>
      <c r="HO2" s="129" t="str">
        <f>+'C006見積依頼書'!W42</f>
        <v/>
      </c>
      <c r="HP2" s="129" t="str">
        <f>+'C006見積依頼書'!W43</f>
        <v/>
      </c>
      <c r="HQ2" s="129" t="str">
        <f>+'C006見積依頼書'!W44</f>
        <v/>
      </c>
      <c r="HR2" s="129" t="str">
        <f>+'C006見積依頼書'!W45</f>
        <v/>
      </c>
      <c r="HS2" s="129" t="str">
        <f>+'C006見積依頼書'!W46</f>
        <v/>
      </c>
      <c r="HT2" s="129"/>
      <c r="HU2" s="129" t="str">
        <f>+'C006見積依頼書'!V241</f>
        <v/>
      </c>
      <c r="HV2" s="129" t="str">
        <f>+'C006見積依頼書'!W246</f>
        <v/>
      </c>
      <c r="HW2" s="129" t="str">
        <f>+'C006見積依頼書'!V302</f>
        <v/>
      </c>
      <c r="HX2" s="129" t="str">
        <f>+'C006見積依頼書'!W302</f>
        <v/>
      </c>
      <c r="HY2" s="129" t="str">
        <f>+'C006見積依頼書'!V303</f>
        <v/>
      </c>
      <c r="HZ2" s="129" t="str">
        <f>+'C006見積依頼書'!W303</f>
        <v/>
      </c>
      <c r="IA2" s="129" t="str">
        <f>+'C006見積依頼書'!V304</f>
        <v/>
      </c>
      <c r="IB2" s="129" t="str">
        <f>+'C006見積依頼書'!W304</f>
        <v/>
      </c>
      <c r="IC2" s="129" t="str">
        <f>+'C006見積依頼書'!W256</f>
        <v/>
      </c>
      <c r="ID2" s="129" t="str">
        <f>+'C006見積依頼書'!W263</f>
        <v/>
      </c>
      <c r="IE2" s="129" t="str">
        <f>+'C006見積依頼書'!W266</f>
        <v/>
      </c>
      <c r="IF2" s="129" t="str">
        <f>+'C006見積依頼書'!W269</f>
        <v/>
      </c>
      <c r="IG2" s="129" t="str">
        <f>+'C006見積依頼書'!W272</f>
        <v/>
      </c>
      <c r="IH2" s="129" t="str">
        <f>+'C006見積依頼書'!V274</f>
        <v/>
      </c>
      <c r="II2" s="129" t="str">
        <f>+'C006見積依頼書'!W283</f>
        <v/>
      </c>
      <c r="IJ2" s="129" t="str">
        <f>+'C006見積依頼書'!X283</f>
        <v/>
      </c>
      <c r="IK2" s="129"/>
      <c r="IL2" s="129"/>
      <c r="IM2" s="132"/>
      <c r="IN2" s="129"/>
      <c r="IO2" s="129"/>
      <c r="IP2" s="129"/>
      <c r="IQ2" s="129"/>
      <c r="IR2" s="132"/>
      <c r="IS2" s="129"/>
      <c r="IT2" s="129" t="str">
        <f>+'C006見積依頼書'!V200</f>
        <v/>
      </c>
      <c r="IU2" s="129"/>
      <c r="IV2" s="129"/>
      <c r="IW2" s="129"/>
      <c r="IX2" s="129"/>
      <c r="IY2" s="129"/>
      <c r="IZ2" s="129" t="str">
        <f>+'C006見積依頼書'!W59</f>
        <v/>
      </c>
      <c r="JA2" s="129" t="str">
        <f>+'C006見積依頼書'!W61</f>
        <v/>
      </c>
      <c r="JB2" s="129" t="str">
        <f>+'C006見積依頼書'!W70</f>
        <v/>
      </c>
      <c r="JC2" s="129" t="str">
        <f>+'C006見積依頼書'!W79</f>
        <v/>
      </c>
      <c r="JD2" s="129" t="str">
        <f>+'C006見積依頼書'!W88</f>
        <v/>
      </c>
      <c r="JE2" s="129" t="str">
        <f>+'C006見積依頼書'!W97</f>
        <v/>
      </c>
      <c r="JF2" s="129" t="str">
        <f>+'C006見積依頼書'!W106</f>
        <v/>
      </c>
      <c r="JG2" s="129" t="str">
        <f>+'C006見積依頼書'!W115</f>
        <v/>
      </c>
      <c r="JH2" s="129" t="str">
        <f>+'C006見積依頼書'!W124</f>
        <v/>
      </c>
      <c r="JI2" s="129" t="str">
        <f>+'C006見積依頼書'!W133</f>
        <v/>
      </c>
      <c r="JJ2" s="129" t="str">
        <f>+'C006見積依頼書'!W142</f>
        <v/>
      </c>
      <c r="JK2" s="129" t="str">
        <f>+'C006見積依頼書'!W151</f>
        <v/>
      </c>
      <c r="JL2" s="129" t="str">
        <f>+'C006見積依頼書'!W160</f>
        <v/>
      </c>
      <c r="JM2" s="129" t="str">
        <f>+'C006見積依頼書'!W169</f>
        <v/>
      </c>
      <c r="JN2" s="129" t="str">
        <f>+'C006見積依頼書'!W178</f>
        <v/>
      </c>
      <c r="JO2" s="129" t="str">
        <f>+'C006見積依頼書'!W187</f>
        <v/>
      </c>
      <c r="JP2" s="129" t="str">
        <f>+'C006見積依頼書'!W196</f>
        <v/>
      </c>
      <c r="JQ2" s="129" t="str">
        <f>+'C006見積依頼書'!W205</f>
        <v/>
      </c>
      <c r="JR2" s="129" t="str">
        <f>+'C006見積依頼書'!W214</f>
        <v/>
      </c>
      <c r="JS2" s="129" t="str">
        <f>+'C006見積依頼書'!W223</f>
        <v/>
      </c>
      <c r="JT2" s="129" t="str">
        <f>+'C006見積依頼書'!W232</f>
        <v/>
      </c>
      <c r="JU2" s="129" t="str">
        <f>+'C006見積依頼書'!W249</f>
        <v/>
      </c>
      <c r="JV2" s="129" t="str">
        <f>+'C006見積依頼書'!V252</f>
        <v/>
      </c>
      <c r="JW2" s="129" t="str">
        <f>+'C006見積依頼書'!V255</f>
        <v/>
      </c>
      <c r="JX2" s="129" t="str">
        <f>+'C006見積依頼書'!V258</f>
        <v/>
      </c>
      <c r="JY2" s="129" t="str">
        <f>+'C006見積依頼書'!V260</f>
        <v/>
      </c>
      <c r="JZ2" s="129" t="str">
        <f>+'C006見積依頼書'!V262</f>
        <v/>
      </c>
      <c r="KA2" s="129" t="str">
        <f>+'C006見積依頼書'!V265</f>
        <v/>
      </c>
      <c r="KB2" s="129" t="str">
        <f>+'C006見積依頼書'!V268</f>
        <v/>
      </c>
      <c r="KC2" s="129" t="str">
        <f>+'C006見積依頼書'!V271</f>
        <v/>
      </c>
      <c r="KD2" s="129" t="str">
        <f>+'C006見積依頼書'!W277</f>
        <v/>
      </c>
      <c r="KE2" s="129" t="str">
        <f>+'C006見積依頼書'!V280</f>
        <v/>
      </c>
      <c r="KF2" s="129" t="str">
        <f>+'C006見積依頼書'!V283</f>
        <v/>
      </c>
      <c r="KG2" s="129" t="str">
        <f>+'C006見積依頼書'!V285</f>
        <v/>
      </c>
      <c r="KH2" s="129" t="str">
        <f>+'C006見積依頼書'!V287</f>
        <v/>
      </c>
      <c r="KI2" s="129" t="str">
        <f>+'C006見積依頼書'!V289</f>
        <v/>
      </c>
      <c r="KJ2" s="129" t="str">
        <f>+'C006見積依頼書'!V299</f>
        <v/>
      </c>
      <c r="KK2" s="129" t="str">
        <f>+'C006見積依頼書'!V293</f>
        <v/>
      </c>
      <c r="KL2" s="129" t="str">
        <f>+'C006見積依頼書'!V295</f>
        <v/>
      </c>
      <c r="KM2" s="129" t="str">
        <f>+'C006見積依頼書'!W10</f>
        <v/>
      </c>
      <c r="KN2" s="129"/>
      <c r="KO2" s="129" t="str">
        <f>+'C006見積依頼書'!W3</f>
        <v/>
      </c>
      <c r="KP2" s="129" t="str">
        <f>+'C006見積依頼書'!V48</f>
        <v/>
      </c>
      <c r="KQ2" s="129" t="str">
        <f>+'C006見積依頼書'!V49</f>
        <v/>
      </c>
      <c r="KR2" s="129" t="str">
        <f>+'C006見積依頼書'!V50</f>
        <v/>
      </c>
      <c r="KS2" s="129" t="str">
        <f>+'C006見積依頼書'!V51</f>
        <v/>
      </c>
      <c r="KT2" s="129" t="str">
        <f>+'C006見積依頼書'!V52</f>
        <v/>
      </c>
      <c r="KU2" s="129" t="str">
        <f>+'C006見積依頼書'!V53</f>
        <v/>
      </c>
      <c r="KV2" s="129" t="str">
        <f>+'C006見積依頼書'!V54</f>
        <v/>
      </c>
      <c r="KW2" s="129" t="str">
        <f>+'C006見積依頼書'!V42</f>
        <v/>
      </c>
      <c r="KX2" s="129" t="str">
        <f>+'C006見積依頼書'!V45</f>
        <v/>
      </c>
      <c r="KY2" s="129" t="str">
        <f>+'C006見積依頼書'!V46</f>
        <v/>
      </c>
      <c r="KZ2" s="129"/>
      <c r="LA2" s="129" t="str">
        <f>+'C006見積依頼書'!V297</f>
        <v/>
      </c>
    </row>
    <row r="15" spans="1:313">
      <c r="DB15" s="9"/>
    </row>
  </sheetData>
  <phoneticPr fontId="18"/>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10A45-1F6C-4342-968F-7C56EDA7D324}">
  <dimension ref="A1:OJ2"/>
  <sheetViews>
    <sheetView showGridLines="0" zoomScaleNormal="100" workbookViewId="0">
      <selection activeCell="B3" sqref="B3:Q3"/>
    </sheetView>
  </sheetViews>
  <sheetFormatPr defaultColWidth="9" defaultRowHeight="13.5"/>
  <cols>
    <col min="1" max="1" width="10.33203125" style="1" customWidth="1"/>
    <col min="2" max="2" width="8" style="1" bestFit="1" customWidth="1"/>
    <col min="3" max="3" width="16.83203125" style="1" bestFit="1" customWidth="1"/>
    <col min="4" max="4" width="6.33203125" style="1" bestFit="1" customWidth="1"/>
    <col min="5" max="5" width="8.33203125" style="1" bestFit="1" customWidth="1"/>
    <col min="6" max="6" width="6.33203125" style="1" bestFit="1" customWidth="1"/>
    <col min="7" max="7" width="9.58203125" style="1" bestFit="1" customWidth="1"/>
    <col min="8" max="8" width="14.58203125" style="1" bestFit="1" customWidth="1"/>
    <col min="9" max="9" width="11.58203125" style="1" bestFit="1" customWidth="1"/>
    <col min="10" max="10" width="8" style="1" bestFit="1" customWidth="1"/>
    <col min="11" max="11" width="9.58203125" style="1" bestFit="1" customWidth="1"/>
    <col min="12" max="13" width="6.33203125" style="1" bestFit="1" customWidth="1"/>
    <col min="14" max="14" width="8" style="2" bestFit="1" customWidth="1"/>
    <col min="15" max="15" width="8" style="1" bestFit="1" customWidth="1"/>
    <col min="16" max="16" width="7.6640625" style="2" bestFit="1" customWidth="1"/>
    <col min="17" max="17" width="6.33203125" style="1" bestFit="1" customWidth="1"/>
    <col min="18" max="18" width="17.83203125" style="2" bestFit="1" customWidth="1"/>
    <col min="19" max="19" width="17.83203125" style="1" bestFit="1" customWidth="1"/>
    <col min="20" max="20" width="16.08203125" style="2" bestFit="1" customWidth="1"/>
    <col min="21" max="21" width="17.83203125" style="1" bestFit="1" customWidth="1"/>
    <col min="22" max="22" width="21.33203125" style="2" customWidth="1"/>
    <col min="23" max="23" width="21.5" style="1" bestFit="1" customWidth="1"/>
    <col min="24" max="24" width="14.1640625" style="1" bestFit="1" customWidth="1"/>
    <col min="25" max="25" width="16.08203125" style="1" bestFit="1" customWidth="1"/>
    <col min="26" max="26" width="19.6640625" style="1" bestFit="1" customWidth="1"/>
    <col min="27" max="27" width="19.6640625" style="2" bestFit="1" customWidth="1"/>
    <col min="28" max="28" width="17.83203125" style="1" bestFit="1" customWidth="1"/>
    <col min="29" max="29" width="19.6640625" style="1" bestFit="1" customWidth="1"/>
    <col min="30" max="30" width="17.83203125" style="1" bestFit="1" customWidth="1"/>
    <col min="31" max="31" width="17.83203125" style="2" bestFit="1" customWidth="1"/>
    <col min="32" max="32" width="16.08203125" style="1" bestFit="1" customWidth="1"/>
    <col min="33" max="33" width="17.83203125" style="1" bestFit="1" customWidth="1"/>
    <col min="34" max="34" width="21.5" style="2" bestFit="1" customWidth="1"/>
    <col min="35" max="35" width="21.5" style="1" bestFit="1" customWidth="1"/>
    <col min="36" max="36" width="14.1640625" style="2" bestFit="1" customWidth="1"/>
    <col min="37" max="37" width="16.08203125" style="1" bestFit="1" customWidth="1"/>
    <col min="38" max="39" width="19.6640625" style="2" bestFit="1" customWidth="1"/>
    <col min="40" max="40" width="17.83203125" style="1" bestFit="1" customWidth="1"/>
    <col min="41" max="41" width="19.6640625" style="2" bestFit="1" customWidth="1"/>
    <col min="42" max="43" width="24.08203125" style="1" bestFit="1" customWidth="1"/>
    <col min="44" max="44" width="17.83203125" style="1" bestFit="1" customWidth="1"/>
    <col min="45" max="45" width="19.6640625" style="1" bestFit="1" customWidth="1"/>
    <col min="46" max="47" width="27.6640625" style="1" bestFit="1" customWidth="1"/>
    <col min="48" max="48" width="16.08203125" style="1" bestFit="1" customWidth="1"/>
    <col min="49" max="49" width="17.83203125" style="1" bestFit="1" customWidth="1"/>
    <col min="50" max="51" width="21.5" style="1" bestFit="1" customWidth="1"/>
    <col min="52" max="52" width="19.6640625" style="1" bestFit="1" customWidth="1"/>
    <col min="53" max="55" width="21.5" style="1" bestFit="1" customWidth="1"/>
    <col min="56" max="56" width="19.6640625" style="1" bestFit="1" customWidth="1"/>
    <col min="57" max="57" width="21.5" style="1" bestFit="1" customWidth="1"/>
    <col min="58" max="59" width="21.08203125" style="1" bestFit="1" customWidth="1"/>
    <col min="60" max="60" width="19.1640625" style="1" bestFit="1" customWidth="1"/>
    <col min="61" max="61" width="21.08203125" style="1" bestFit="1" customWidth="1"/>
    <col min="62" max="63" width="21.1640625" style="1" bestFit="1" customWidth="1"/>
    <col min="64" max="64" width="19.33203125" style="2" bestFit="1" customWidth="1"/>
    <col min="65" max="65" width="21.1640625" style="1" bestFit="1" customWidth="1"/>
    <col min="66" max="67" width="21.33203125" style="1" bestFit="1" customWidth="1"/>
    <col min="68" max="68" width="19.5" style="2" bestFit="1" customWidth="1"/>
    <col min="69" max="69" width="21.33203125" style="2" bestFit="1" customWidth="1"/>
    <col min="70" max="71" width="23.1640625" style="1" bestFit="1" customWidth="1"/>
    <col min="72" max="72" width="19.6640625" style="1" bestFit="1" customWidth="1"/>
    <col min="73" max="73" width="23.1640625" style="2" bestFit="1" customWidth="1"/>
    <col min="74" max="75" width="21.5" style="1" bestFit="1" customWidth="1"/>
    <col min="76" max="76" width="19.6640625" style="1" bestFit="1" customWidth="1"/>
    <col min="77" max="77" width="21.5" style="2" bestFit="1" customWidth="1"/>
    <col min="78" max="79" width="21.5" style="1" bestFit="1" customWidth="1"/>
    <col min="80" max="80" width="19.6640625" style="1" bestFit="1" customWidth="1"/>
    <col min="81" max="81" width="21.5" style="2" bestFit="1" customWidth="1"/>
    <col min="82" max="83" width="21.08203125" style="1" bestFit="1" customWidth="1"/>
    <col min="84" max="84" width="19.1640625" style="1" bestFit="1" customWidth="1"/>
    <col min="85" max="85" width="21.08203125" style="2" bestFit="1" customWidth="1"/>
    <col min="86" max="87" width="21.1640625" style="1" bestFit="1" customWidth="1"/>
    <col min="88" max="88" width="19.33203125" style="1" bestFit="1" customWidth="1"/>
    <col min="89" max="89" width="21.1640625" style="2" bestFit="1" customWidth="1"/>
    <col min="90" max="90" width="21.33203125" style="1" bestFit="1" customWidth="1"/>
    <col min="91" max="91" width="21.33203125" style="2" bestFit="1" customWidth="1"/>
    <col min="92" max="92" width="19.5" style="1" bestFit="1" customWidth="1"/>
    <col min="93" max="93" width="21.33203125" style="1" bestFit="1" customWidth="1"/>
    <col min="94" max="94" width="23.1640625" style="1" bestFit="1" customWidth="1"/>
    <col min="95" max="95" width="23.1640625" style="2" bestFit="1" customWidth="1"/>
    <col min="96" max="96" width="21.5" style="1" bestFit="1" customWidth="1"/>
    <col min="97" max="97" width="23.1640625" style="1" bestFit="1" customWidth="1"/>
    <col min="98" max="98" width="18" style="1" bestFit="1" customWidth="1"/>
    <col min="99" max="99" width="14.33203125" style="2" bestFit="1" customWidth="1"/>
    <col min="100" max="102" width="25.58203125" style="1" customWidth="1"/>
    <col min="103" max="103" width="25.58203125" style="2" customWidth="1"/>
    <col min="104" max="106" width="25.58203125" style="1" customWidth="1"/>
    <col min="107" max="107" width="25.58203125" style="2" customWidth="1"/>
    <col min="108" max="109" width="16.58203125" style="1" customWidth="1"/>
    <col min="110" max="110" width="25.58203125" style="1" customWidth="1"/>
    <col min="111" max="111" width="25.58203125" style="2" customWidth="1"/>
    <col min="112" max="112" width="25.58203125" style="1" customWidth="1"/>
    <col min="113" max="113" width="25.58203125" style="2" customWidth="1"/>
    <col min="114" max="116" width="25.58203125" style="1" customWidth="1"/>
    <col min="117" max="117" width="25.58203125" style="2" customWidth="1"/>
    <col min="118" max="119" width="16.58203125" style="1" customWidth="1"/>
    <col min="120" max="127" width="20.58203125" style="1" customWidth="1"/>
    <col min="128" max="129" width="16.58203125" style="1" customWidth="1"/>
    <col min="130" max="137" width="20.58203125" style="1" customWidth="1"/>
    <col min="138" max="139" width="16.58203125" style="1" customWidth="1"/>
    <col min="140" max="147" width="25.58203125" style="1" customWidth="1"/>
    <col min="148" max="149" width="16.58203125" style="1" customWidth="1"/>
    <col min="150" max="157" width="20.58203125" style="1" customWidth="1"/>
    <col min="158" max="159" width="16.58203125" style="1" customWidth="1"/>
    <col min="160" max="167" width="20.58203125" style="1" customWidth="1"/>
    <col min="168" max="169" width="16.58203125" style="1" customWidth="1"/>
    <col min="170" max="177" width="20.58203125" style="1" customWidth="1"/>
    <col min="178" max="179" width="16.58203125" style="1" customWidth="1"/>
    <col min="180" max="187" width="20.58203125" style="1" customWidth="1"/>
    <col min="188" max="189" width="16.58203125" style="1" customWidth="1"/>
    <col min="190" max="197" width="20.58203125" style="1" customWidth="1"/>
    <col min="198" max="199" width="16.58203125" style="1" customWidth="1"/>
    <col min="200" max="207" width="20.58203125" style="1" customWidth="1"/>
    <col min="208" max="209" width="16.58203125" style="1" customWidth="1"/>
    <col min="210" max="217" width="20.58203125" style="1" customWidth="1"/>
    <col min="218" max="219" width="16.58203125" style="1" customWidth="1"/>
    <col min="220" max="227" width="20.58203125" style="1" customWidth="1"/>
    <col min="228" max="229" width="16.58203125" style="1" customWidth="1"/>
    <col min="230" max="237" width="20.58203125" style="1" customWidth="1"/>
    <col min="238" max="239" width="16.58203125" style="1" customWidth="1"/>
    <col min="240" max="247" width="20.58203125" style="1" customWidth="1"/>
    <col min="248" max="249" width="16.58203125" style="1" customWidth="1"/>
    <col min="250" max="257" width="20.58203125" style="1" customWidth="1"/>
    <col min="258" max="258" width="16.58203125" style="1" customWidth="1"/>
    <col min="259" max="259" width="16.58203125" style="2" customWidth="1"/>
    <col min="260" max="267" width="20.58203125" style="1" customWidth="1"/>
    <col min="268" max="269" width="16.58203125" style="1" customWidth="1"/>
    <col min="270" max="277" width="20.58203125" style="1" customWidth="1"/>
    <col min="278" max="279" width="16.58203125" style="1" customWidth="1"/>
    <col min="280" max="287" width="20.58203125" style="1" customWidth="1"/>
    <col min="288" max="289" width="16.58203125" style="1" customWidth="1"/>
    <col min="290" max="297" width="20.58203125" style="1" customWidth="1"/>
    <col min="298" max="299" width="16.58203125" style="1" customWidth="1"/>
    <col min="300" max="302" width="20.58203125" style="1" customWidth="1"/>
    <col min="303" max="314" width="16.58203125" style="1" customWidth="1"/>
    <col min="315" max="315" width="27.6640625" style="1" bestFit="1" customWidth="1"/>
    <col min="316" max="395" width="16.58203125" style="1" customWidth="1"/>
    <col min="396" max="400" width="9" style="1" customWidth="1"/>
    <col min="401" max="16384" width="9" style="1"/>
  </cols>
  <sheetData>
    <row r="1" spans="1:400">
      <c r="A1" s="127" t="s">
        <v>299</v>
      </c>
      <c r="B1" s="127" t="s">
        <v>511</v>
      </c>
      <c r="C1" s="127" t="s">
        <v>152</v>
      </c>
      <c r="D1" s="127" t="s">
        <v>12</v>
      </c>
      <c r="E1" s="127" t="s">
        <v>512</v>
      </c>
      <c r="F1" s="127" t="s">
        <v>513</v>
      </c>
      <c r="G1" s="127" t="s">
        <v>514</v>
      </c>
      <c r="H1" s="127" t="s">
        <v>515</v>
      </c>
      <c r="I1" s="127" t="s">
        <v>516</v>
      </c>
      <c r="J1" s="127" t="s">
        <v>351</v>
      </c>
      <c r="K1" s="127" t="s">
        <v>290</v>
      </c>
      <c r="L1" s="127" t="s">
        <v>291</v>
      </c>
      <c r="M1" s="127" t="s">
        <v>292</v>
      </c>
      <c r="N1" s="127" t="s">
        <v>293</v>
      </c>
      <c r="O1" s="127" t="s">
        <v>294</v>
      </c>
      <c r="P1" s="127" t="s">
        <v>352</v>
      </c>
      <c r="Q1" s="127" t="s">
        <v>353</v>
      </c>
      <c r="R1" s="127" t="s">
        <v>517</v>
      </c>
      <c r="S1" s="127" t="s">
        <v>518</v>
      </c>
      <c r="T1" s="127" t="s">
        <v>519</v>
      </c>
      <c r="U1" s="127" t="s">
        <v>520</v>
      </c>
      <c r="V1" s="127" t="s">
        <v>521</v>
      </c>
      <c r="W1" s="127" t="s">
        <v>522</v>
      </c>
      <c r="X1" s="127" t="s">
        <v>523</v>
      </c>
      <c r="Y1" s="127" t="s">
        <v>524</v>
      </c>
      <c r="Z1" s="127" t="s">
        <v>525</v>
      </c>
      <c r="AA1" s="127" t="s">
        <v>526</v>
      </c>
      <c r="AB1" s="127" t="s">
        <v>527</v>
      </c>
      <c r="AC1" s="127" t="s">
        <v>528</v>
      </c>
      <c r="AD1" s="127" t="s">
        <v>529</v>
      </c>
      <c r="AE1" s="127" t="s">
        <v>530</v>
      </c>
      <c r="AF1" s="127" t="s">
        <v>531</v>
      </c>
      <c r="AG1" s="127" t="s">
        <v>532</v>
      </c>
      <c r="AH1" s="127" t="s">
        <v>533</v>
      </c>
      <c r="AI1" s="127" t="s">
        <v>534</v>
      </c>
      <c r="AJ1" s="127" t="s">
        <v>535</v>
      </c>
      <c r="AK1" s="127" t="s">
        <v>536</v>
      </c>
      <c r="AL1" s="127" t="s">
        <v>537</v>
      </c>
      <c r="AM1" s="127" t="s">
        <v>538</v>
      </c>
      <c r="AN1" s="127" t="s">
        <v>539</v>
      </c>
      <c r="AO1" s="127" t="s">
        <v>540</v>
      </c>
      <c r="AP1" s="127" t="s">
        <v>541</v>
      </c>
      <c r="AQ1" s="127" t="s">
        <v>542</v>
      </c>
      <c r="AR1" s="127" t="s">
        <v>543</v>
      </c>
      <c r="AS1" s="127" t="s">
        <v>544</v>
      </c>
      <c r="AT1" s="127" t="s">
        <v>545</v>
      </c>
      <c r="AU1" s="127" t="s">
        <v>546</v>
      </c>
      <c r="AV1" s="127" t="s">
        <v>547</v>
      </c>
      <c r="AW1" s="127" t="s">
        <v>548</v>
      </c>
      <c r="AX1" s="127" t="s">
        <v>549</v>
      </c>
      <c r="AY1" s="127" t="s">
        <v>550</v>
      </c>
      <c r="AZ1" s="127" t="s">
        <v>551</v>
      </c>
      <c r="BA1" s="127" t="s">
        <v>552</v>
      </c>
      <c r="BB1" s="127" t="s">
        <v>553</v>
      </c>
      <c r="BC1" s="127" t="s">
        <v>554</v>
      </c>
      <c r="BD1" s="127" t="s">
        <v>555</v>
      </c>
      <c r="BE1" s="127" t="s">
        <v>556</v>
      </c>
      <c r="BF1" s="127" t="s">
        <v>557</v>
      </c>
      <c r="BG1" s="127" t="s">
        <v>558</v>
      </c>
      <c r="BH1" s="127" t="s">
        <v>559</v>
      </c>
      <c r="BI1" s="127" t="s">
        <v>560</v>
      </c>
      <c r="BJ1" s="127" t="s">
        <v>561</v>
      </c>
      <c r="BK1" s="127" t="s">
        <v>562</v>
      </c>
      <c r="BL1" s="127" t="s">
        <v>563</v>
      </c>
      <c r="BM1" s="127" t="s">
        <v>564</v>
      </c>
      <c r="BN1" s="127" t="s">
        <v>565</v>
      </c>
      <c r="BO1" s="127" t="s">
        <v>566</v>
      </c>
      <c r="BP1" s="127" t="s">
        <v>567</v>
      </c>
      <c r="BQ1" s="127" t="s">
        <v>568</v>
      </c>
      <c r="BR1" s="127" t="s">
        <v>569</v>
      </c>
      <c r="BS1" s="127" t="s">
        <v>570</v>
      </c>
      <c r="BT1" s="127" t="s">
        <v>571</v>
      </c>
      <c r="BU1" s="127" t="s">
        <v>572</v>
      </c>
      <c r="BV1" s="127" t="s">
        <v>573</v>
      </c>
      <c r="BW1" s="127" t="s">
        <v>574</v>
      </c>
      <c r="BX1" s="127" t="s">
        <v>575</v>
      </c>
      <c r="BY1" s="127" t="s">
        <v>576</v>
      </c>
      <c r="BZ1" s="127" t="s">
        <v>577</v>
      </c>
      <c r="CA1" s="127" t="s">
        <v>578</v>
      </c>
      <c r="CB1" s="127" t="s">
        <v>579</v>
      </c>
      <c r="CC1" s="127" t="s">
        <v>580</v>
      </c>
      <c r="CD1" s="127" t="s">
        <v>581</v>
      </c>
      <c r="CE1" s="127" t="s">
        <v>582</v>
      </c>
      <c r="CF1" s="127" t="s">
        <v>583</v>
      </c>
      <c r="CG1" s="127" t="s">
        <v>584</v>
      </c>
      <c r="CH1" s="127" t="s">
        <v>585</v>
      </c>
      <c r="CI1" s="127" t="s">
        <v>586</v>
      </c>
      <c r="CJ1" s="127" t="s">
        <v>587</v>
      </c>
      <c r="CK1" s="127" t="s">
        <v>588</v>
      </c>
      <c r="CL1" s="127" t="s">
        <v>589</v>
      </c>
      <c r="CM1" s="127" t="s">
        <v>590</v>
      </c>
      <c r="CN1" s="127" t="s">
        <v>591</v>
      </c>
      <c r="CO1" s="127" t="s">
        <v>592</v>
      </c>
      <c r="CP1" s="127" t="s">
        <v>593</v>
      </c>
      <c r="CQ1" s="127" t="s">
        <v>594</v>
      </c>
      <c r="CR1" s="127" t="s">
        <v>595</v>
      </c>
      <c r="CS1" s="127" t="s">
        <v>596</v>
      </c>
      <c r="CT1" s="127" t="s">
        <v>924</v>
      </c>
      <c r="CU1" s="127" t="s">
        <v>806</v>
      </c>
      <c r="CV1" s="127" t="s">
        <v>597</v>
      </c>
      <c r="CW1" s="127" t="s">
        <v>598</v>
      </c>
      <c r="CX1" s="127" t="s">
        <v>599</v>
      </c>
      <c r="CY1" s="127" t="s">
        <v>600</v>
      </c>
      <c r="CZ1" s="127" t="s">
        <v>601</v>
      </c>
      <c r="DA1" s="127" t="s">
        <v>602</v>
      </c>
      <c r="DB1" s="127" t="s">
        <v>603</v>
      </c>
      <c r="DC1" s="127" t="s">
        <v>604</v>
      </c>
      <c r="DD1" s="127" t="s">
        <v>807</v>
      </c>
      <c r="DE1" s="127" t="s">
        <v>808</v>
      </c>
      <c r="DF1" s="127" t="s">
        <v>605</v>
      </c>
      <c r="DG1" s="127" t="s">
        <v>606</v>
      </c>
      <c r="DH1" s="127" t="s">
        <v>607</v>
      </c>
      <c r="DI1" s="127" t="s">
        <v>608</v>
      </c>
      <c r="DJ1" s="127" t="s">
        <v>609</v>
      </c>
      <c r="DK1" s="127" t="s">
        <v>610</v>
      </c>
      <c r="DL1" s="127" t="s">
        <v>611</v>
      </c>
      <c r="DM1" s="127" t="s">
        <v>612</v>
      </c>
      <c r="DN1" s="127" t="s">
        <v>809</v>
      </c>
      <c r="DO1" s="127" t="s">
        <v>810</v>
      </c>
      <c r="DP1" s="127" t="s">
        <v>613</v>
      </c>
      <c r="DQ1" s="127" t="s">
        <v>614</v>
      </c>
      <c r="DR1" s="127" t="s">
        <v>615</v>
      </c>
      <c r="DS1" s="127" t="s">
        <v>616</v>
      </c>
      <c r="DT1" s="127" t="s">
        <v>617</v>
      </c>
      <c r="DU1" s="127" t="s">
        <v>618</v>
      </c>
      <c r="DV1" s="127" t="s">
        <v>619</v>
      </c>
      <c r="DW1" s="127" t="s">
        <v>620</v>
      </c>
      <c r="DX1" s="127" t="s">
        <v>811</v>
      </c>
      <c r="DY1" s="127" t="s">
        <v>812</v>
      </c>
      <c r="DZ1" s="127" t="s">
        <v>621</v>
      </c>
      <c r="EA1" s="127" t="s">
        <v>622</v>
      </c>
      <c r="EB1" s="127" t="s">
        <v>623</v>
      </c>
      <c r="EC1" s="127" t="s">
        <v>624</v>
      </c>
      <c r="ED1" s="127" t="s">
        <v>625</v>
      </c>
      <c r="EE1" s="127" t="s">
        <v>626</v>
      </c>
      <c r="EF1" s="127" t="s">
        <v>627</v>
      </c>
      <c r="EG1" s="127" t="s">
        <v>628</v>
      </c>
      <c r="EH1" s="127" t="s">
        <v>813</v>
      </c>
      <c r="EI1" s="127" t="s">
        <v>814</v>
      </c>
      <c r="EJ1" s="127" t="s">
        <v>629</v>
      </c>
      <c r="EK1" s="127" t="s">
        <v>630</v>
      </c>
      <c r="EL1" s="127" t="s">
        <v>631</v>
      </c>
      <c r="EM1" s="127" t="s">
        <v>632</v>
      </c>
      <c r="EN1" s="127" t="s">
        <v>633</v>
      </c>
      <c r="EO1" s="127" t="s">
        <v>634</v>
      </c>
      <c r="EP1" s="127" t="s">
        <v>635</v>
      </c>
      <c r="EQ1" s="127" t="s">
        <v>636</v>
      </c>
      <c r="ER1" s="127" t="s">
        <v>815</v>
      </c>
      <c r="ES1" s="127" t="s">
        <v>816</v>
      </c>
      <c r="ET1" s="127" t="s">
        <v>637</v>
      </c>
      <c r="EU1" s="127" t="s">
        <v>638</v>
      </c>
      <c r="EV1" s="127" t="s">
        <v>639</v>
      </c>
      <c r="EW1" s="127" t="s">
        <v>640</v>
      </c>
      <c r="EX1" s="127" t="s">
        <v>641</v>
      </c>
      <c r="EY1" s="127" t="s">
        <v>642</v>
      </c>
      <c r="EZ1" s="127" t="s">
        <v>643</v>
      </c>
      <c r="FA1" s="127" t="s">
        <v>644</v>
      </c>
      <c r="FB1" s="127" t="s">
        <v>817</v>
      </c>
      <c r="FC1" s="127" t="s">
        <v>818</v>
      </c>
      <c r="FD1" s="127" t="s">
        <v>645</v>
      </c>
      <c r="FE1" s="127" t="s">
        <v>646</v>
      </c>
      <c r="FF1" s="127" t="s">
        <v>647</v>
      </c>
      <c r="FG1" s="127" t="s">
        <v>648</v>
      </c>
      <c r="FH1" s="127" t="s">
        <v>649</v>
      </c>
      <c r="FI1" s="127" t="s">
        <v>650</v>
      </c>
      <c r="FJ1" s="127" t="s">
        <v>651</v>
      </c>
      <c r="FK1" s="127" t="s">
        <v>652</v>
      </c>
      <c r="FL1" s="127" t="s">
        <v>819</v>
      </c>
      <c r="FM1" s="127" t="s">
        <v>820</v>
      </c>
      <c r="FN1" s="127" t="s">
        <v>653</v>
      </c>
      <c r="FO1" s="127" t="s">
        <v>654</v>
      </c>
      <c r="FP1" s="127" t="s">
        <v>655</v>
      </c>
      <c r="FQ1" s="127" t="s">
        <v>656</v>
      </c>
      <c r="FR1" s="127" t="s">
        <v>657</v>
      </c>
      <c r="FS1" s="127" t="s">
        <v>658</v>
      </c>
      <c r="FT1" s="127" t="s">
        <v>659</v>
      </c>
      <c r="FU1" s="127" t="s">
        <v>660</v>
      </c>
      <c r="FV1" s="127" t="s">
        <v>821</v>
      </c>
      <c r="FW1" s="127" t="s">
        <v>822</v>
      </c>
      <c r="FX1" s="127" t="s">
        <v>661</v>
      </c>
      <c r="FY1" s="127" t="s">
        <v>662</v>
      </c>
      <c r="FZ1" s="127" t="s">
        <v>663</v>
      </c>
      <c r="GA1" s="127" t="s">
        <v>664</v>
      </c>
      <c r="GB1" s="127" t="s">
        <v>665</v>
      </c>
      <c r="GC1" s="127" t="s">
        <v>666</v>
      </c>
      <c r="GD1" s="127" t="s">
        <v>667</v>
      </c>
      <c r="GE1" s="127" t="s">
        <v>668</v>
      </c>
      <c r="GF1" s="127" t="s">
        <v>823</v>
      </c>
      <c r="GG1" s="127" t="s">
        <v>824</v>
      </c>
      <c r="GH1" s="127" t="s">
        <v>669</v>
      </c>
      <c r="GI1" s="127" t="s">
        <v>670</v>
      </c>
      <c r="GJ1" s="127" t="s">
        <v>671</v>
      </c>
      <c r="GK1" s="127" t="s">
        <v>672</v>
      </c>
      <c r="GL1" s="127" t="s">
        <v>673</v>
      </c>
      <c r="GM1" s="127" t="s">
        <v>674</v>
      </c>
      <c r="GN1" s="127" t="s">
        <v>675</v>
      </c>
      <c r="GO1" s="127" t="s">
        <v>676</v>
      </c>
      <c r="GP1" s="127" t="s">
        <v>825</v>
      </c>
      <c r="GQ1" s="127" t="s">
        <v>826</v>
      </c>
      <c r="GR1" s="127" t="s">
        <v>677</v>
      </c>
      <c r="GS1" s="127" t="s">
        <v>678</v>
      </c>
      <c r="GT1" s="127" t="s">
        <v>679</v>
      </c>
      <c r="GU1" s="127" t="s">
        <v>680</v>
      </c>
      <c r="GV1" s="127" t="s">
        <v>681</v>
      </c>
      <c r="GW1" s="127" t="s">
        <v>682</v>
      </c>
      <c r="GX1" s="127" t="s">
        <v>683</v>
      </c>
      <c r="GY1" s="127" t="s">
        <v>684</v>
      </c>
      <c r="GZ1" s="127" t="s">
        <v>827</v>
      </c>
      <c r="HA1" s="127" t="s">
        <v>685</v>
      </c>
      <c r="HB1" s="127" t="s">
        <v>686</v>
      </c>
      <c r="HC1" s="127" t="s">
        <v>687</v>
      </c>
      <c r="HD1" s="127" t="s">
        <v>688</v>
      </c>
      <c r="HE1" s="127" t="s">
        <v>689</v>
      </c>
      <c r="HF1" s="127" t="s">
        <v>690</v>
      </c>
      <c r="HG1" s="127" t="s">
        <v>691</v>
      </c>
      <c r="HH1" s="127" t="s">
        <v>692</v>
      </c>
      <c r="HI1" s="127" t="s">
        <v>693</v>
      </c>
      <c r="HJ1" s="127" t="s">
        <v>828</v>
      </c>
      <c r="HK1" s="127" t="s">
        <v>829</v>
      </c>
      <c r="HL1" s="127" t="s">
        <v>694</v>
      </c>
      <c r="HM1" s="127" t="s">
        <v>695</v>
      </c>
      <c r="HN1" s="127" t="s">
        <v>696</v>
      </c>
      <c r="HO1" s="127" t="s">
        <v>697</v>
      </c>
      <c r="HP1" s="127" t="s">
        <v>698</v>
      </c>
      <c r="HQ1" s="127" t="s">
        <v>699</v>
      </c>
      <c r="HR1" s="127" t="s">
        <v>700</v>
      </c>
      <c r="HS1" s="127" t="s">
        <v>701</v>
      </c>
      <c r="HT1" s="127" t="s">
        <v>830</v>
      </c>
      <c r="HU1" s="127" t="s">
        <v>831</v>
      </c>
      <c r="HV1" s="127" t="s">
        <v>702</v>
      </c>
      <c r="HW1" s="127" t="s">
        <v>703</v>
      </c>
      <c r="HX1" s="127" t="s">
        <v>704</v>
      </c>
      <c r="HY1" s="127" t="s">
        <v>705</v>
      </c>
      <c r="HZ1" s="127" t="s">
        <v>706</v>
      </c>
      <c r="IA1" s="127" t="s">
        <v>707</v>
      </c>
      <c r="IB1" s="127" t="s">
        <v>708</v>
      </c>
      <c r="IC1" s="127" t="s">
        <v>709</v>
      </c>
      <c r="ID1" s="127" t="s">
        <v>832</v>
      </c>
      <c r="IE1" s="127" t="s">
        <v>833</v>
      </c>
      <c r="IF1" s="127" t="s">
        <v>710</v>
      </c>
      <c r="IG1" s="127" t="s">
        <v>711</v>
      </c>
      <c r="IH1" s="127" t="s">
        <v>712</v>
      </c>
      <c r="II1" s="127" t="s">
        <v>713</v>
      </c>
      <c r="IJ1" s="127" t="s">
        <v>714</v>
      </c>
      <c r="IK1" s="127" t="s">
        <v>715</v>
      </c>
      <c r="IL1" s="127" t="s">
        <v>716</v>
      </c>
      <c r="IM1" s="127" t="s">
        <v>717</v>
      </c>
      <c r="IN1" s="127" t="s">
        <v>834</v>
      </c>
      <c r="IO1" s="127" t="s">
        <v>835</v>
      </c>
      <c r="IP1" s="127" t="s">
        <v>718</v>
      </c>
      <c r="IQ1" s="127" t="s">
        <v>719</v>
      </c>
      <c r="IR1" s="127" t="s">
        <v>720</v>
      </c>
      <c r="IS1" s="127" t="s">
        <v>721</v>
      </c>
      <c r="IT1" s="127" t="s">
        <v>722</v>
      </c>
      <c r="IU1" s="127" t="s">
        <v>723</v>
      </c>
      <c r="IV1" s="127" t="s">
        <v>724</v>
      </c>
      <c r="IW1" s="127" t="s">
        <v>725</v>
      </c>
      <c r="IX1" s="127" t="s">
        <v>836</v>
      </c>
      <c r="IY1" s="127" t="s">
        <v>837</v>
      </c>
      <c r="IZ1" s="127" t="s">
        <v>726</v>
      </c>
      <c r="JA1" s="127" t="s">
        <v>727</v>
      </c>
      <c r="JB1" s="127" t="s">
        <v>728</v>
      </c>
      <c r="JC1" s="127" t="s">
        <v>729</v>
      </c>
      <c r="JD1" s="127" t="s">
        <v>730</v>
      </c>
      <c r="JE1" s="127" t="s">
        <v>731</v>
      </c>
      <c r="JF1" s="127" t="s">
        <v>732</v>
      </c>
      <c r="JG1" s="127" t="s">
        <v>733</v>
      </c>
      <c r="JH1" s="127" t="s">
        <v>838</v>
      </c>
      <c r="JI1" s="127" t="s">
        <v>839</v>
      </c>
      <c r="JJ1" s="127" t="s">
        <v>734</v>
      </c>
      <c r="JK1" s="127" t="s">
        <v>735</v>
      </c>
      <c r="JL1" s="127" t="s">
        <v>736</v>
      </c>
      <c r="JM1" s="127" t="s">
        <v>737</v>
      </c>
      <c r="JN1" s="127" t="s">
        <v>738</v>
      </c>
      <c r="JO1" s="127" t="s">
        <v>739</v>
      </c>
      <c r="JP1" s="127" t="s">
        <v>740</v>
      </c>
      <c r="JQ1" s="127" t="s">
        <v>741</v>
      </c>
      <c r="JR1" s="127" t="s">
        <v>840</v>
      </c>
      <c r="JS1" s="127" t="s">
        <v>841</v>
      </c>
      <c r="JT1" s="127" t="s">
        <v>742</v>
      </c>
      <c r="JU1" s="127" t="s">
        <v>743</v>
      </c>
      <c r="JV1" s="127" t="s">
        <v>744</v>
      </c>
      <c r="JW1" s="127" t="s">
        <v>745</v>
      </c>
      <c r="JX1" s="127" t="s">
        <v>746</v>
      </c>
      <c r="JY1" s="127" t="s">
        <v>747</v>
      </c>
      <c r="JZ1" s="127" t="s">
        <v>748</v>
      </c>
      <c r="KA1" s="127" t="s">
        <v>749</v>
      </c>
      <c r="KB1" s="127" t="s">
        <v>842</v>
      </c>
      <c r="KC1" s="127" t="s">
        <v>843</v>
      </c>
      <c r="KD1" s="127" t="s">
        <v>750</v>
      </c>
      <c r="KE1" s="127" t="s">
        <v>751</v>
      </c>
      <c r="KF1" s="127" t="s">
        <v>752</v>
      </c>
      <c r="KG1" s="127" t="s">
        <v>753</v>
      </c>
      <c r="KH1" s="127" t="s">
        <v>754</v>
      </c>
      <c r="KI1" s="127" t="s">
        <v>755</v>
      </c>
      <c r="KJ1" s="127" t="s">
        <v>756</v>
      </c>
      <c r="KK1" s="127" t="s">
        <v>757</v>
      </c>
      <c r="KL1" s="127" t="s">
        <v>758</v>
      </c>
      <c r="KM1" s="127" t="s">
        <v>759</v>
      </c>
      <c r="KN1" s="127" t="s">
        <v>760</v>
      </c>
      <c r="KO1" s="127" t="s">
        <v>761</v>
      </c>
      <c r="KP1" s="127" t="s">
        <v>762</v>
      </c>
      <c r="KQ1" s="127" t="s">
        <v>763</v>
      </c>
      <c r="KR1" s="127" t="s">
        <v>764</v>
      </c>
      <c r="KS1" s="127" t="s">
        <v>765</v>
      </c>
      <c r="KT1" s="127" t="s">
        <v>766</v>
      </c>
      <c r="KU1" s="127" t="s">
        <v>767</v>
      </c>
      <c r="KV1" s="127" t="s">
        <v>768</v>
      </c>
      <c r="KW1" s="127" t="s">
        <v>769</v>
      </c>
      <c r="KX1" s="127" t="s">
        <v>770</v>
      </c>
      <c r="KY1" s="127" t="s">
        <v>771</v>
      </c>
      <c r="KZ1" s="127" t="s">
        <v>772</v>
      </c>
      <c r="LA1" s="127" t="s">
        <v>333</v>
      </c>
      <c r="LB1" s="127" t="s">
        <v>354</v>
      </c>
      <c r="LC1" s="127" t="s">
        <v>338</v>
      </c>
      <c r="LD1" s="127" t="s">
        <v>844</v>
      </c>
      <c r="LE1" s="127" t="s">
        <v>845</v>
      </c>
      <c r="LF1" s="127" t="s">
        <v>846</v>
      </c>
      <c r="LG1" s="127" t="s">
        <v>847</v>
      </c>
      <c r="LH1" s="127" t="s">
        <v>848</v>
      </c>
      <c r="LI1" s="127" t="s">
        <v>849</v>
      </c>
      <c r="LJ1" s="127" t="s">
        <v>850</v>
      </c>
      <c r="LK1" s="127" t="s">
        <v>851</v>
      </c>
      <c r="LL1" s="127" t="s">
        <v>852</v>
      </c>
      <c r="LM1" s="127" t="s">
        <v>853</v>
      </c>
      <c r="LN1" s="127" t="s">
        <v>854</v>
      </c>
      <c r="LO1" s="127" t="s">
        <v>923</v>
      </c>
      <c r="LP1" s="127" t="s">
        <v>855</v>
      </c>
      <c r="LQ1" s="127" t="s">
        <v>856</v>
      </c>
      <c r="LR1" s="127" t="s">
        <v>857</v>
      </c>
      <c r="LS1" s="127" t="s">
        <v>858</v>
      </c>
      <c r="LT1" s="127" t="s">
        <v>859</v>
      </c>
      <c r="LU1" s="127" t="s">
        <v>860</v>
      </c>
      <c r="LV1" s="127" t="s">
        <v>861</v>
      </c>
      <c r="LW1" s="127" t="s">
        <v>862</v>
      </c>
      <c r="LX1" s="127" t="s">
        <v>863</v>
      </c>
      <c r="LY1" s="127" t="s">
        <v>864</v>
      </c>
      <c r="LZ1" s="127" t="s">
        <v>865</v>
      </c>
      <c r="MA1" s="127" t="s">
        <v>866</v>
      </c>
      <c r="MB1" s="127" t="s">
        <v>867</v>
      </c>
      <c r="MC1" s="127" t="s">
        <v>868</v>
      </c>
      <c r="MD1" s="127" t="s">
        <v>869</v>
      </c>
      <c r="ME1" s="127" t="s">
        <v>870</v>
      </c>
      <c r="MF1" s="127" t="s">
        <v>871</v>
      </c>
      <c r="MG1" s="127" t="s">
        <v>872</v>
      </c>
      <c r="MH1" s="127" t="s">
        <v>873</v>
      </c>
      <c r="MI1" s="127" t="s">
        <v>874</v>
      </c>
      <c r="MJ1" s="127" t="s">
        <v>875</v>
      </c>
      <c r="MK1" s="127" t="s">
        <v>876</v>
      </c>
      <c r="ML1" s="127" t="s">
        <v>877</v>
      </c>
      <c r="MM1" s="127" t="s">
        <v>878</v>
      </c>
      <c r="MN1" s="127" t="s">
        <v>879</v>
      </c>
      <c r="MO1" s="127" t="s">
        <v>880</v>
      </c>
      <c r="MP1" s="127" t="s">
        <v>881</v>
      </c>
      <c r="MQ1" s="127" t="s">
        <v>882</v>
      </c>
      <c r="MR1" s="127" t="s">
        <v>883</v>
      </c>
      <c r="MS1" s="127" t="s">
        <v>884</v>
      </c>
      <c r="MT1" s="127" t="s">
        <v>885</v>
      </c>
      <c r="MU1" s="127" t="s">
        <v>886</v>
      </c>
      <c r="MV1" s="127" t="s">
        <v>887</v>
      </c>
      <c r="MW1" s="127" t="s">
        <v>888</v>
      </c>
      <c r="MX1" s="127" t="s">
        <v>889</v>
      </c>
      <c r="MY1" s="127" t="s">
        <v>890</v>
      </c>
      <c r="MZ1" s="127" t="s">
        <v>891</v>
      </c>
      <c r="NA1" s="127" t="s">
        <v>892</v>
      </c>
      <c r="NB1" s="127" t="s">
        <v>893</v>
      </c>
      <c r="NC1" s="127" t="s">
        <v>894</v>
      </c>
      <c r="ND1" s="127" t="s">
        <v>895</v>
      </c>
      <c r="NE1" s="127" t="s">
        <v>896</v>
      </c>
      <c r="NF1" s="127" t="s">
        <v>897</v>
      </c>
      <c r="NG1" s="127" t="s">
        <v>898</v>
      </c>
      <c r="NH1" s="127" t="s">
        <v>899</v>
      </c>
      <c r="NI1" s="127" t="s">
        <v>900</v>
      </c>
      <c r="NJ1" s="127" t="s">
        <v>901</v>
      </c>
      <c r="NK1" s="127" t="s">
        <v>902</v>
      </c>
      <c r="NL1" s="127" t="s">
        <v>903</v>
      </c>
      <c r="NM1" s="127" t="s">
        <v>904</v>
      </c>
      <c r="NN1" s="127" t="s">
        <v>905</v>
      </c>
      <c r="NO1" s="127" t="s">
        <v>906</v>
      </c>
      <c r="NP1" s="127" t="s">
        <v>907</v>
      </c>
      <c r="NQ1" s="127" t="s">
        <v>908</v>
      </c>
      <c r="NR1" s="127" t="s">
        <v>909</v>
      </c>
      <c r="NS1" s="127" t="s">
        <v>910</v>
      </c>
      <c r="NT1" s="127" t="s">
        <v>911</v>
      </c>
      <c r="NU1" s="127" t="s">
        <v>912</v>
      </c>
      <c r="NV1" s="127" t="s">
        <v>913</v>
      </c>
      <c r="NW1" s="127" t="s">
        <v>914</v>
      </c>
      <c r="NX1" s="127" t="s">
        <v>915</v>
      </c>
      <c r="NY1" s="127" t="s">
        <v>916</v>
      </c>
      <c r="NZ1" s="127" t="s">
        <v>917</v>
      </c>
      <c r="OA1" s="127" t="s">
        <v>918</v>
      </c>
      <c r="OB1" s="127" t="s">
        <v>919</v>
      </c>
      <c r="OC1" s="127" t="s">
        <v>920</v>
      </c>
      <c r="OD1" s="127" t="s">
        <v>921</v>
      </c>
      <c r="OE1" s="127" t="s">
        <v>922</v>
      </c>
    </row>
    <row r="2" spans="1:400">
      <c r="A2" s="128" t="str">
        <f>+'C009変更内容等届出書'!AC6</f>
        <v/>
      </c>
      <c r="B2" s="129"/>
      <c r="C2" s="128" t="str">
        <f>+'C009変更内容等届出書'!AC3</f>
        <v/>
      </c>
      <c r="D2" s="129"/>
      <c r="E2" s="129"/>
      <c r="F2" s="129"/>
      <c r="G2" s="129"/>
      <c r="H2" s="129"/>
      <c r="I2" s="129"/>
      <c r="J2" s="129"/>
      <c r="K2" s="129"/>
      <c r="L2" s="129"/>
      <c r="M2" s="129"/>
      <c r="N2" s="134"/>
      <c r="O2" s="134"/>
      <c r="P2" s="129"/>
      <c r="Q2" s="129"/>
      <c r="R2" s="129" t="str">
        <f>+'C009変更内容等届出書'!$Z13</f>
        <v/>
      </c>
      <c r="S2" s="129" t="str">
        <f>+'C009変更内容等届出書'!$AC13</f>
        <v/>
      </c>
      <c r="T2" s="129" t="str">
        <f>+'C009変更内容等届出書'!$AD13</f>
        <v/>
      </c>
      <c r="U2" s="128" t="str">
        <f>+'C009変更内容等届出書'!$AE13</f>
        <v/>
      </c>
      <c r="V2" s="129" t="str">
        <f>+'C009変更内容等届出書'!$Z14</f>
        <v/>
      </c>
      <c r="W2" s="129" t="str">
        <f>+'C009変更内容等届出書'!$AC14</f>
        <v/>
      </c>
      <c r="X2" s="129" t="str">
        <f>+'C009変更内容等届出書'!$AD14</f>
        <v/>
      </c>
      <c r="Y2" s="128" t="str">
        <f>+'C009変更内容等届出書'!$AE14</f>
        <v/>
      </c>
      <c r="Z2" s="129" t="str">
        <f>+'C009変更内容等届出書'!$Z15</f>
        <v/>
      </c>
      <c r="AA2" s="129" t="str">
        <f>+'C009変更内容等届出書'!$AC15</f>
        <v/>
      </c>
      <c r="AB2" s="129" t="str">
        <f>+'C009変更内容等届出書'!$AD15</f>
        <v/>
      </c>
      <c r="AC2" s="128" t="str">
        <f>+'C009変更内容等届出書'!$AE15</f>
        <v/>
      </c>
      <c r="AD2" s="129" t="str">
        <f>+'C009変更内容等届出書'!$Z16</f>
        <v/>
      </c>
      <c r="AE2" s="129" t="str">
        <f>+'C009変更内容等届出書'!$AC16</f>
        <v/>
      </c>
      <c r="AF2" s="129" t="str">
        <f>+'C009変更内容等届出書'!$AD16</f>
        <v/>
      </c>
      <c r="AG2" s="128" t="str">
        <f>+'C009変更内容等届出書'!$AE16</f>
        <v/>
      </c>
      <c r="AH2" s="129" t="str">
        <f>+'C009変更内容等届出書'!$Z17</f>
        <v/>
      </c>
      <c r="AI2" s="129" t="str">
        <f>+'C009変更内容等届出書'!$AC17</f>
        <v/>
      </c>
      <c r="AJ2" s="129" t="str">
        <f>+'C009変更内容等届出書'!$AD17</f>
        <v/>
      </c>
      <c r="AK2" s="128" t="str">
        <f>+'C009変更内容等届出書'!$AE17</f>
        <v/>
      </c>
      <c r="AL2" s="129" t="str">
        <f>+'C009変更内容等届出書'!$Z18</f>
        <v/>
      </c>
      <c r="AM2" s="129" t="str">
        <f>+'C009変更内容等届出書'!$AC18</f>
        <v/>
      </c>
      <c r="AN2" s="129" t="str">
        <f>+'C009変更内容等届出書'!$AD18</f>
        <v/>
      </c>
      <c r="AO2" s="128" t="str">
        <f>+'C009変更内容等届出書'!$AE18</f>
        <v/>
      </c>
      <c r="AP2" s="129" t="str">
        <f>+'C009変更内容等届出書'!$Z19</f>
        <v/>
      </c>
      <c r="AQ2" s="129" t="str">
        <f>+'C009変更内容等届出書'!$AC19</f>
        <v/>
      </c>
      <c r="AR2" s="129" t="str">
        <f>+'C009変更内容等届出書'!$AD19</f>
        <v/>
      </c>
      <c r="AS2" s="128" t="str">
        <f>+'C009変更内容等届出書'!$AE19</f>
        <v/>
      </c>
      <c r="AT2" s="129" t="str">
        <f>+'C009変更内容等届出書'!$Z20</f>
        <v/>
      </c>
      <c r="AU2" s="129" t="str">
        <f>+'C009変更内容等届出書'!$AC20</f>
        <v/>
      </c>
      <c r="AV2" s="129" t="str">
        <f>+'C009変更内容等届出書'!$AD20</f>
        <v/>
      </c>
      <c r="AW2" s="128" t="str">
        <f>+'C009変更内容等届出書'!$AE20</f>
        <v/>
      </c>
      <c r="AX2" s="129" t="str">
        <f>+'C009変更内容等届出書'!$Z21</f>
        <v/>
      </c>
      <c r="AY2" s="129" t="str">
        <f>+'C009変更内容等届出書'!$AC21</f>
        <v/>
      </c>
      <c r="AZ2" s="129" t="str">
        <f>+'C009変更内容等届出書'!$AD21</f>
        <v/>
      </c>
      <c r="BA2" s="128" t="str">
        <f>+'C009変更内容等届出書'!$AE21</f>
        <v/>
      </c>
      <c r="BB2" s="129" t="str">
        <f>+'C009変更内容等届出書'!$Z22</f>
        <v/>
      </c>
      <c r="BC2" s="129" t="str">
        <f>+'C009変更内容等届出書'!$AC22</f>
        <v/>
      </c>
      <c r="BD2" s="129" t="str">
        <f>+'C009変更内容等届出書'!$AD22</f>
        <v/>
      </c>
      <c r="BE2" s="128" t="str">
        <f>+'C009変更内容等届出書'!$AE22</f>
        <v/>
      </c>
      <c r="BF2" s="129" t="str">
        <f>+'C009変更内容等届出書'!$Z23</f>
        <v/>
      </c>
      <c r="BG2" s="129" t="str">
        <f>+'C009変更内容等届出書'!$AC23</f>
        <v/>
      </c>
      <c r="BH2" s="129" t="str">
        <f>+'C009変更内容等届出書'!$AD23</f>
        <v/>
      </c>
      <c r="BI2" s="128" t="str">
        <f>+'C009変更内容等届出書'!$AE23</f>
        <v/>
      </c>
      <c r="BJ2" s="129" t="str">
        <f>+'C009変更内容等届出書'!$Z24</f>
        <v/>
      </c>
      <c r="BK2" s="129" t="str">
        <f>+'C009変更内容等届出書'!$AC24</f>
        <v/>
      </c>
      <c r="BL2" s="129" t="str">
        <f>+'C009変更内容等届出書'!$AD24</f>
        <v/>
      </c>
      <c r="BM2" s="128" t="str">
        <f>+'C009変更内容等届出書'!$AE24</f>
        <v/>
      </c>
      <c r="BN2" s="129" t="str">
        <f>+'C009変更内容等届出書'!$Z25</f>
        <v/>
      </c>
      <c r="BO2" s="129" t="str">
        <f>+'C009変更内容等届出書'!$AC25</f>
        <v/>
      </c>
      <c r="BP2" s="129" t="str">
        <f>+'C009変更内容等届出書'!$AD25</f>
        <v/>
      </c>
      <c r="BQ2" s="128" t="str">
        <f>+'C009変更内容等届出書'!$AE25</f>
        <v/>
      </c>
      <c r="BR2" s="129" t="str">
        <f>+'C009変更内容等届出書'!$Z26</f>
        <v/>
      </c>
      <c r="BS2" s="129" t="str">
        <f>+'C009変更内容等届出書'!$AC26</f>
        <v/>
      </c>
      <c r="BT2" s="129" t="str">
        <f>+'C009変更内容等届出書'!$AD26</f>
        <v/>
      </c>
      <c r="BU2" s="128" t="str">
        <f>+'C009変更内容等届出書'!$AE26</f>
        <v/>
      </c>
      <c r="BV2" s="129" t="str">
        <f>+'C009変更内容等届出書'!$Z27</f>
        <v/>
      </c>
      <c r="BW2" s="129" t="str">
        <f>+'C009変更内容等届出書'!$AC27</f>
        <v/>
      </c>
      <c r="BX2" s="129" t="str">
        <f>+'C009変更内容等届出書'!$AD27</f>
        <v/>
      </c>
      <c r="BY2" s="128" t="str">
        <f>+'C009変更内容等届出書'!$AE27</f>
        <v/>
      </c>
      <c r="BZ2" s="129" t="str">
        <f>+'C009変更内容等届出書'!$Z28</f>
        <v/>
      </c>
      <c r="CA2" s="129" t="str">
        <f>+'C009変更内容等届出書'!$AC28</f>
        <v/>
      </c>
      <c r="CB2" s="129" t="str">
        <f>+'C009変更内容等届出書'!$AD28</f>
        <v/>
      </c>
      <c r="CC2" s="128" t="str">
        <f>+'C009変更内容等届出書'!$AE28</f>
        <v/>
      </c>
      <c r="CD2" s="129" t="str">
        <f>+'C009変更内容等届出書'!$Z29</f>
        <v/>
      </c>
      <c r="CE2" s="129" t="str">
        <f>+'C009変更内容等届出書'!$AC29</f>
        <v/>
      </c>
      <c r="CF2" s="129" t="str">
        <f>+'C009変更内容等届出書'!$AD29</f>
        <v/>
      </c>
      <c r="CG2" s="128" t="str">
        <f>+'C009変更内容等届出書'!$AE29</f>
        <v/>
      </c>
      <c r="CH2" s="129" t="str">
        <f>+'C009変更内容等届出書'!$Z30</f>
        <v/>
      </c>
      <c r="CI2" s="129" t="str">
        <f>+'C009変更内容等届出書'!$AC30</f>
        <v/>
      </c>
      <c r="CJ2" s="129" t="str">
        <f>+'C009変更内容等届出書'!$AD30</f>
        <v/>
      </c>
      <c r="CK2" s="128" t="str">
        <f>+'C009変更内容等届出書'!$AE30</f>
        <v/>
      </c>
      <c r="CL2" s="129" t="str">
        <f>+'C009変更内容等届出書'!$Z31</f>
        <v/>
      </c>
      <c r="CM2" s="129" t="str">
        <f>+'C009変更内容等届出書'!$AC31</f>
        <v/>
      </c>
      <c r="CN2" s="129" t="str">
        <f>+'C009変更内容等届出書'!$AD31</f>
        <v/>
      </c>
      <c r="CO2" s="128" t="str">
        <f>+'C009変更内容等届出書'!$AE31</f>
        <v/>
      </c>
      <c r="CP2" s="129" t="str">
        <f>+'C009変更内容等届出書'!$Z32</f>
        <v/>
      </c>
      <c r="CQ2" s="129" t="str">
        <f>+'C009変更内容等届出書'!$AC32</f>
        <v/>
      </c>
      <c r="CR2" s="129" t="str">
        <f>+'C009変更内容等届出書'!$AD32</f>
        <v/>
      </c>
      <c r="CS2" s="128" t="str">
        <f>+'C009変更内容等届出書'!$AE32</f>
        <v/>
      </c>
      <c r="CT2" s="129" t="str">
        <f>+'C009変更内容等届出書'!$AH37</f>
        <v/>
      </c>
      <c r="CU2" s="128" t="str">
        <f>+'C009変更内容等届出書'!$AI37</f>
        <v/>
      </c>
      <c r="CV2" s="129" t="str">
        <f>+'C009変更内容等届出書'!$AD37</f>
        <v/>
      </c>
      <c r="CW2" s="129" t="str">
        <f>+'C009変更内容等届出書'!$AE37</f>
        <v/>
      </c>
      <c r="CX2" s="129" t="str">
        <f>+'C009変更内容等届出書'!$AD38</f>
        <v/>
      </c>
      <c r="CY2" s="129" t="str">
        <f>+'C009変更内容等届出書'!$AE38</f>
        <v/>
      </c>
      <c r="CZ2" s="129" t="str">
        <f>+'C009変更内容等届出書'!$AD39</f>
        <v/>
      </c>
      <c r="DA2" s="129" t="str">
        <f>+'C009変更内容等届出書'!$AE39</f>
        <v/>
      </c>
      <c r="DB2" s="129" t="str">
        <f>+'C009変更内容等届出書'!$AF39</f>
        <v/>
      </c>
      <c r="DC2" s="129" t="str">
        <f>+'C009変更内容等届出書'!$AG39</f>
        <v/>
      </c>
      <c r="DD2" s="129" t="str">
        <f>+'C009変更内容等届出書'!$AH40</f>
        <v/>
      </c>
      <c r="DE2" s="128" t="str">
        <f>+'C009変更内容等届出書'!$AI40</f>
        <v/>
      </c>
      <c r="DF2" s="129" t="str">
        <f>+'C009変更内容等届出書'!$AD40</f>
        <v/>
      </c>
      <c r="DG2" s="129" t="str">
        <f>+'C009変更内容等届出書'!$AE40</f>
        <v/>
      </c>
      <c r="DH2" s="129" t="str">
        <f>+'C009変更内容等届出書'!$AD41</f>
        <v/>
      </c>
      <c r="DI2" s="129" t="str">
        <f>+'C009変更内容等届出書'!$AE41</f>
        <v/>
      </c>
      <c r="DJ2" s="129" t="str">
        <f>+'C009変更内容等届出書'!$AD42</f>
        <v/>
      </c>
      <c r="DK2" s="129" t="str">
        <f>+'C009変更内容等届出書'!$AE42</f>
        <v/>
      </c>
      <c r="DL2" s="129" t="str">
        <f>+'C009変更内容等届出書'!$AF42</f>
        <v/>
      </c>
      <c r="DM2" s="129" t="str">
        <f>+'C009変更内容等届出書'!$AG42</f>
        <v/>
      </c>
      <c r="DN2" s="129" t="str">
        <f>+'C009変更内容等届出書'!$AH43</f>
        <v/>
      </c>
      <c r="DO2" s="128" t="str">
        <f>+'C009変更内容等届出書'!$AI43</f>
        <v/>
      </c>
      <c r="DP2" s="129" t="str">
        <f>+'C009変更内容等届出書'!$AD43</f>
        <v/>
      </c>
      <c r="DQ2" s="129" t="str">
        <f>+'C009変更内容等届出書'!$AE43</f>
        <v/>
      </c>
      <c r="DR2" s="129" t="str">
        <f>+'C009変更内容等届出書'!$AD44</f>
        <v/>
      </c>
      <c r="DS2" s="129" t="str">
        <f>+'C009変更内容等届出書'!$AE44</f>
        <v/>
      </c>
      <c r="DT2" s="129" t="str">
        <f>+'C009変更内容等届出書'!$AD45</f>
        <v/>
      </c>
      <c r="DU2" s="129" t="str">
        <f>+'C009変更内容等届出書'!$AE45</f>
        <v/>
      </c>
      <c r="DV2" s="129" t="str">
        <f>+'C009変更内容等届出書'!$AF45</f>
        <v/>
      </c>
      <c r="DW2" s="129" t="str">
        <f>+'C009変更内容等届出書'!$AG45</f>
        <v/>
      </c>
      <c r="DX2" s="129" t="str">
        <f>+'C009変更内容等届出書'!$AH46</f>
        <v/>
      </c>
      <c r="DY2" s="128" t="str">
        <f>+'C009変更内容等届出書'!$AI46</f>
        <v/>
      </c>
      <c r="DZ2" s="129" t="str">
        <f>+'C009変更内容等届出書'!$AD46</f>
        <v/>
      </c>
      <c r="EA2" s="129" t="str">
        <f>+'C009変更内容等届出書'!$AE46</f>
        <v/>
      </c>
      <c r="EB2" s="129" t="str">
        <f>+'C009変更内容等届出書'!$AD47</f>
        <v/>
      </c>
      <c r="EC2" s="129" t="str">
        <f>+'C009変更内容等届出書'!$AE47</f>
        <v/>
      </c>
      <c r="ED2" s="129" t="str">
        <f>+'C009変更内容等届出書'!$AD48</f>
        <v/>
      </c>
      <c r="EE2" s="129" t="str">
        <f>+'C009変更内容等届出書'!$AE48</f>
        <v/>
      </c>
      <c r="EF2" s="129" t="str">
        <f>+'C009変更内容等届出書'!$AF48</f>
        <v/>
      </c>
      <c r="EG2" s="129" t="str">
        <f>+'C009変更内容等届出書'!$AG48</f>
        <v/>
      </c>
      <c r="EH2" s="129" t="str">
        <f>+'C009変更内容等届出書'!$AH49</f>
        <v/>
      </c>
      <c r="EI2" s="128" t="str">
        <f>+'C009変更内容等届出書'!$AI49</f>
        <v/>
      </c>
      <c r="EJ2" s="129" t="str">
        <f>+'C009変更内容等届出書'!$AD49</f>
        <v/>
      </c>
      <c r="EK2" s="129" t="str">
        <f>+'C009変更内容等届出書'!$AE49</f>
        <v/>
      </c>
      <c r="EL2" s="129" t="str">
        <f>+'C009変更内容等届出書'!$AD50</f>
        <v/>
      </c>
      <c r="EM2" s="129" t="str">
        <f>+'C009変更内容等届出書'!$AE50</f>
        <v/>
      </c>
      <c r="EN2" s="129" t="str">
        <f>+'C009変更内容等届出書'!$AD51</f>
        <v/>
      </c>
      <c r="EO2" s="129" t="str">
        <f>+'C009変更内容等届出書'!$AE51</f>
        <v/>
      </c>
      <c r="EP2" s="129" t="str">
        <f>+'C009変更内容等届出書'!$AF51</f>
        <v/>
      </c>
      <c r="EQ2" s="129" t="str">
        <f>+'C009変更内容等届出書'!$AG51</f>
        <v/>
      </c>
      <c r="ER2" s="129" t="str">
        <f>+'C009変更内容等届出書'!$AH52</f>
        <v/>
      </c>
      <c r="ES2" s="128" t="str">
        <f>+'C009変更内容等届出書'!$AI52</f>
        <v/>
      </c>
      <c r="ET2" s="129" t="str">
        <f>+'C009変更内容等届出書'!$AD52</f>
        <v/>
      </c>
      <c r="EU2" s="129" t="str">
        <f>+'C009変更内容等届出書'!$AE52</f>
        <v/>
      </c>
      <c r="EV2" s="129" t="str">
        <f>+'C009変更内容等届出書'!$AD53</f>
        <v/>
      </c>
      <c r="EW2" s="129" t="str">
        <f>+'C009変更内容等届出書'!$AE53</f>
        <v/>
      </c>
      <c r="EX2" s="129" t="str">
        <f>+'C009変更内容等届出書'!$AD54</f>
        <v/>
      </c>
      <c r="EY2" s="129" t="str">
        <f>+'C009変更内容等届出書'!$AE54</f>
        <v/>
      </c>
      <c r="EZ2" s="129" t="str">
        <f>+'C009変更内容等届出書'!$AF54</f>
        <v/>
      </c>
      <c r="FA2" s="129" t="str">
        <f>+'C009変更内容等届出書'!$AG54</f>
        <v/>
      </c>
      <c r="FB2" s="129" t="str">
        <f>+'C009変更内容等届出書'!$AH55</f>
        <v/>
      </c>
      <c r="FC2" s="128" t="str">
        <f>+'C009変更内容等届出書'!$AI55</f>
        <v/>
      </c>
      <c r="FD2" s="129" t="str">
        <f>+'C009変更内容等届出書'!$AD55</f>
        <v/>
      </c>
      <c r="FE2" s="129" t="str">
        <f>+'C009変更内容等届出書'!$AE55</f>
        <v/>
      </c>
      <c r="FF2" s="129" t="str">
        <f>+'C009変更内容等届出書'!$AD56</f>
        <v/>
      </c>
      <c r="FG2" s="129" t="str">
        <f>+'C009変更内容等届出書'!$AE56</f>
        <v/>
      </c>
      <c r="FH2" s="129" t="str">
        <f>+'C009変更内容等届出書'!$AD57</f>
        <v/>
      </c>
      <c r="FI2" s="129" t="str">
        <f>+'C009変更内容等届出書'!$AE57</f>
        <v/>
      </c>
      <c r="FJ2" s="129" t="str">
        <f>+'C009変更内容等届出書'!$AF57</f>
        <v/>
      </c>
      <c r="FK2" s="129" t="str">
        <f>+'C009変更内容等届出書'!$AG57</f>
        <v/>
      </c>
      <c r="FL2" s="129" t="str">
        <f>+'C009変更内容等届出書'!$AH58</f>
        <v/>
      </c>
      <c r="FM2" s="128" t="str">
        <f>+'C009変更内容等届出書'!$AI58</f>
        <v/>
      </c>
      <c r="FN2" s="129" t="str">
        <f>+'C009変更内容等届出書'!$AD58</f>
        <v/>
      </c>
      <c r="FO2" s="129" t="str">
        <f>+'C009変更内容等届出書'!$AE58</f>
        <v/>
      </c>
      <c r="FP2" s="129" t="str">
        <f>+'C009変更内容等届出書'!$AD59</f>
        <v/>
      </c>
      <c r="FQ2" s="129" t="str">
        <f>+'C009変更内容等届出書'!$AE59</f>
        <v/>
      </c>
      <c r="FR2" s="129" t="str">
        <f>+'C009変更内容等届出書'!$AD60</f>
        <v/>
      </c>
      <c r="FS2" s="129" t="str">
        <f>+'C009変更内容等届出書'!$AE60</f>
        <v/>
      </c>
      <c r="FT2" s="129" t="str">
        <f>+'C009変更内容等届出書'!$AF60</f>
        <v/>
      </c>
      <c r="FU2" s="129" t="str">
        <f>+'C009変更内容等届出書'!$AG60</f>
        <v/>
      </c>
      <c r="FV2" s="129" t="str">
        <f>+'C009変更内容等届出書'!$AH61</f>
        <v/>
      </c>
      <c r="FW2" s="128" t="str">
        <f>+'C009変更内容等届出書'!$AI61</f>
        <v/>
      </c>
      <c r="FX2" s="129" t="str">
        <f>+'C009変更内容等届出書'!$AD61</f>
        <v/>
      </c>
      <c r="FY2" s="129" t="str">
        <f>+'C009変更内容等届出書'!$AE61</f>
        <v/>
      </c>
      <c r="FZ2" s="129" t="str">
        <f>+'C009変更内容等届出書'!$AD62</f>
        <v/>
      </c>
      <c r="GA2" s="129" t="str">
        <f>+'C009変更内容等届出書'!$AE62</f>
        <v/>
      </c>
      <c r="GB2" s="129" t="str">
        <f>+'C009変更内容等届出書'!$AD63</f>
        <v/>
      </c>
      <c r="GC2" s="129" t="str">
        <f>+'C009変更内容等届出書'!$AE63</f>
        <v/>
      </c>
      <c r="GD2" s="129">
        <f>+'C009変更内容等届出書'!$AF63</f>
        <v>0</v>
      </c>
      <c r="GE2" s="129" t="str">
        <f>+'C009変更内容等届出書'!$AG63</f>
        <v/>
      </c>
      <c r="GF2" s="129" t="str">
        <f>+'C009変更内容等届出書'!$AH64</f>
        <v/>
      </c>
      <c r="GG2" s="128" t="str">
        <f>+'C009変更内容等届出書'!$AI64</f>
        <v/>
      </c>
      <c r="GH2" s="129" t="str">
        <f>+'C009変更内容等届出書'!$AD64</f>
        <v/>
      </c>
      <c r="GI2" s="129" t="str">
        <f>+'C009変更内容等届出書'!$AE64</f>
        <v/>
      </c>
      <c r="GJ2" s="129" t="str">
        <f>+'C009変更内容等届出書'!$AD65</f>
        <v/>
      </c>
      <c r="GK2" s="129" t="str">
        <f>+'C009変更内容等届出書'!$AE65</f>
        <v/>
      </c>
      <c r="GL2" s="129" t="str">
        <f>+'C009変更内容等届出書'!$AD66</f>
        <v/>
      </c>
      <c r="GM2" s="129" t="str">
        <f>+'C009変更内容等届出書'!$AE66</f>
        <v/>
      </c>
      <c r="GN2" s="129" t="str">
        <f>+'C009変更内容等届出書'!$AF66</f>
        <v/>
      </c>
      <c r="GO2" s="129" t="str">
        <f>+'C009変更内容等届出書'!$AG66</f>
        <v/>
      </c>
      <c r="GP2" s="129" t="str">
        <f>+'C009変更内容等届出書'!$AH67</f>
        <v/>
      </c>
      <c r="GQ2" s="128" t="str">
        <f>+'C009変更内容等届出書'!$AI67</f>
        <v/>
      </c>
      <c r="GR2" s="129" t="str">
        <f>+'C009変更内容等届出書'!$AD67</f>
        <v/>
      </c>
      <c r="GS2" s="129" t="str">
        <f>+'C009変更内容等届出書'!$AE67</f>
        <v/>
      </c>
      <c r="GT2" s="129" t="str">
        <f>+'C009変更内容等届出書'!$AD68</f>
        <v/>
      </c>
      <c r="GU2" s="129" t="str">
        <f>+'C009変更内容等届出書'!$AE68</f>
        <v/>
      </c>
      <c r="GV2" s="129" t="str">
        <f>+'C009変更内容等届出書'!$AD69</f>
        <v/>
      </c>
      <c r="GW2" s="129" t="str">
        <f>+'C009変更内容等届出書'!$AE69</f>
        <v/>
      </c>
      <c r="GX2" s="129" t="str">
        <f>+'C009変更内容等届出書'!$AF69</f>
        <v/>
      </c>
      <c r="GY2" s="129" t="str">
        <f>+'C009変更内容等届出書'!$AG69</f>
        <v/>
      </c>
      <c r="GZ2" s="129" t="str">
        <f>+'C009変更内容等届出書'!$AH70</f>
        <v/>
      </c>
      <c r="HA2" s="128" t="str">
        <f>+'C009変更内容等届出書'!$AI70</f>
        <v/>
      </c>
      <c r="HB2" s="129" t="str">
        <f>+'C009変更内容等届出書'!$AD70</f>
        <v/>
      </c>
      <c r="HC2" s="129" t="str">
        <f>+'C009変更内容等届出書'!$AE70</f>
        <v/>
      </c>
      <c r="HD2" s="129" t="str">
        <f>+'C009変更内容等届出書'!$AD71</f>
        <v/>
      </c>
      <c r="HE2" s="129" t="str">
        <f>+'C009変更内容等届出書'!$AE71</f>
        <v/>
      </c>
      <c r="HF2" s="129" t="str">
        <f>+'C009変更内容等届出書'!$AD72</f>
        <v/>
      </c>
      <c r="HG2" s="129" t="str">
        <f>+'C009変更内容等届出書'!$AE72</f>
        <v/>
      </c>
      <c r="HH2" s="129" t="str">
        <f>+'C009変更内容等届出書'!$AF72</f>
        <v/>
      </c>
      <c r="HI2" s="129" t="str">
        <f>+'C009変更内容等届出書'!$AG72</f>
        <v/>
      </c>
      <c r="HJ2" s="129" t="str">
        <f>+'C009変更内容等届出書'!$AH73</f>
        <v/>
      </c>
      <c r="HK2" s="128" t="str">
        <f>+'C009変更内容等届出書'!$AI73</f>
        <v/>
      </c>
      <c r="HL2" s="129" t="str">
        <f>+'C009変更内容等届出書'!$AD73</f>
        <v/>
      </c>
      <c r="HM2" s="129" t="str">
        <f>+'C009変更内容等届出書'!$AE73</f>
        <v/>
      </c>
      <c r="HN2" s="129" t="str">
        <f>+'C009変更内容等届出書'!$AD74</f>
        <v/>
      </c>
      <c r="HO2" s="129" t="str">
        <f>+'C009変更内容等届出書'!$AE74</f>
        <v/>
      </c>
      <c r="HP2" s="129" t="str">
        <f>+'C009変更内容等届出書'!$AD75</f>
        <v/>
      </c>
      <c r="HQ2" s="129" t="str">
        <f>+'C009変更内容等届出書'!$AE75</f>
        <v/>
      </c>
      <c r="HR2" s="129" t="str">
        <f>+'C009変更内容等届出書'!$AF75</f>
        <v/>
      </c>
      <c r="HS2" s="129" t="str">
        <f>+'C009変更内容等届出書'!$AG75</f>
        <v/>
      </c>
      <c r="HT2" s="129" t="str">
        <f>+'C009変更内容等届出書'!$AH76</f>
        <v/>
      </c>
      <c r="HU2" s="128" t="str">
        <f>+'C009変更内容等届出書'!$AI76</f>
        <v/>
      </c>
      <c r="HV2" s="129" t="str">
        <f>+'C009変更内容等届出書'!$AD76</f>
        <v/>
      </c>
      <c r="HW2" s="129" t="str">
        <f>+'C009変更内容等届出書'!$AE76</f>
        <v/>
      </c>
      <c r="HX2" s="129" t="str">
        <f>+'C009変更内容等届出書'!$AD77</f>
        <v/>
      </c>
      <c r="HY2" s="129" t="str">
        <f>+'C009変更内容等届出書'!$AE77</f>
        <v/>
      </c>
      <c r="HZ2" s="129" t="str">
        <f>+'C009変更内容等届出書'!$AD78</f>
        <v/>
      </c>
      <c r="IA2" s="129" t="str">
        <f>+'C009変更内容等届出書'!$AE78</f>
        <v/>
      </c>
      <c r="IB2" s="129" t="str">
        <f>+'C009変更内容等届出書'!$AF78</f>
        <v/>
      </c>
      <c r="IC2" s="129" t="str">
        <f>+'C009変更内容等届出書'!$AG78</f>
        <v/>
      </c>
      <c r="ID2" s="129" t="str">
        <f>+'C009変更内容等届出書'!$AH79</f>
        <v/>
      </c>
      <c r="IE2" s="128" t="str">
        <f>+'C009変更内容等届出書'!$AI79</f>
        <v/>
      </c>
      <c r="IF2" s="129" t="str">
        <f>+'C009変更内容等届出書'!$AD79</f>
        <v/>
      </c>
      <c r="IG2" s="129" t="str">
        <f>+'C009変更内容等届出書'!$AE79</f>
        <v/>
      </c>
      <c r="IH2" s="129" t="str">
        <f>+'C009変更内容等届出書'!$AD80</f>
        <v/>
      </c>
      <c r="II2" s="129" t="str">
        <f>+'C009変更内容等届出書'!$AE80</f>
        <v/>
      </c>
      <c r="IJ2" s="129" t="str">
        <f>+'C009変更内容等届出書'!$AD81</f>
        <v/>
      </c>
      <c r="IK2" s="129" t="str">
        <f>+'C009変更内容等届出書'!$AE81</f>
        <v/>
      </c>
      <c r="IL2" s="129" t="str">
        <f>+'C009変更内容等届出書'!$AF81</f>
        <v/>
      </c>
      <c r="IM2" s="129" t="str">
        <f>+'C009変更内容等届出書'!$AG81</f>
        <v/>
      </c>
      <c r="IN2" s="129" t="str">
        <f>+'C009変更内容等届出書'!$AH82</f>
        <v/>
      </c>
      <c r="IO2" s="128" t="str">
        <f>+'C009変更内容等届出書'!$AI82</f>
        <v/>
      </c>
      <c r="IP2" s="129" t="str">
        <f>+'C009変更内容等届出書'!$AD82</f>
        <v/>
      </c>
      <c r="IQ2" s="129" t="str">
        <f>+'C009変更内容等届出書'!$AE82</f>
        <v/>
      </c>
      <c r="IR2" s="129" t="str">
        <f>+'C009変更内容等届出書'!$AD83</f>
        <v/>
      </c>
      <c r="IS2" s="129" t="str">
        <f>+'C009変更内容等届出書'!$AE83</f>
        <v/>
      </c>
      <c r="IT2" s="129" t="str">
        <f>+'C009変更内容等届出書'!$AD84</f>
        <v/>
      </c>
      <c r="IU2" s="129" t="str">
        <f>+'C009変更内容等届出書'!$AE84</f>
        <v/>
      </c>
      <c r="IV2" s="129" t="str">
        <f>+'C009変更内容等届出書'!$AF84</f>
        <v/>
      </c>
      <c r="IW2" s="129" t="str">
        <f>+'C009変更内容等届出書'!$AG84</f>
        <v/>
      </c>
      <c r="IX2" s="129" t="str">
        <f>+'C009変更内容等届出書'!$AH85</f>
        <v/>
      </c>
      <c r="IY2" s="128" t="str">
        <f>+'C009変更内容等届出書'!$AI85</f>
        <v/>
      </c>
      <c r="IZ2" s="129" t="str">
        <f>+'C009変更内容等届出書'!$AD85</f>
        <v/>
      </c>
      <c r="JA2" s="129" t="str">
        <f>+'C009変更内容等届出書'!$AE85</f>
        <v/>
      </c>
      <c r="JB2" s="129" t="str">
        <f>+'C009変更内容等届出書'!$AD86</f>
        <v/>
      </c>
      <c r="JC2" s="129" t="str">
        <f>+'C009変更内容等届出書'!$AE86</f>
        <v/>
      </c>
      <c r="JD2" s="129" t="str">
        <f>+'C009変更内容等届出書'!$AD87</f>
        <v/>
      </c>
      <c r="JE2" s="129" t="str">
        <f>+'C009変更内容等届出書'!$AE87</f>
        <v/>
      </c>
      <c r="JF2" s="129" t="str">
        <f>+'C009変更内容等届出書'!$AF87</f>
        <v/>
      </c>
      <c r="JG2" s="129" t="str">
        <f>+'C009変更内容等届出書'!$AG87</f>
        <v/>
      </c>
      <c r="JH2" s="129" t="str">
        <f>+'C009変更内容等届出書'!$AH88</f>
        <v/>
      </c>
      <c r="JI2" s="128" t="str">
        <f>+'C009変更内容等届出書'!$AI88</f>
        <v/>
      </c>
      <c r="JJ2" s="129" t="str">
        <f>+'C009変更内容等届出書'!$AD88</f>
        <v/>
      </c>
      <c r="JK2" s="129" t="str">
        <f>+'C009変更内容等届出書'!$AE88</f>
        <v/>
      </c>
      <c r="JL2" s="129" t="str">
        <f>+'C009変更内容等届出書'!$AD89</f>
        <v/>
      </c>
      <c r="JM2" s="129" t="str">
        <f>+'C009変更内容等届出書'!$AE89</f>
        <v/>
      </c>
      <c r="JN2" s="129" t="str">
        <f>+'C009変更内容等届出書'!$AD90</f>
        <v/>
      </c>
      <c r="JO2" s="129" t="str">
        <f>+'C009変更内容等届出書'!$AE90</f>
        <v/>
      </c>
      <c r="JP2" s="129" t="str">
        <f>+'C009変更内容等届出書'!$AF90</f>
        <v/>
      </c>
      <c r="JQ2" s="129" t="str">
        <f>+'C009変更内容等届出書'!$AG90</f>
        <v/>
      </c>
      <c r="JR2" s="129" t="str">
        <f>+'C009変更内容等届出書'!$AH91</f>
        <v/>
      </c>
      <c r="JS2" s="128" t="str">
        <f>+'C009変更内容等届出書'!$AI91</f>
        <v/>
      </c>
      <c r="JT2" s="129" t="str">
        <f>+'C009変更内容等届出書'!$AD91</f>
        <v/>
      </c>
      <c r="JU2" s="129" t="str">
        <f>+'C009変更内容等届出書'!$AE91</f>
        <v/>
      </c>
      <c r="JV2" s="129" t="str">
        <f>+'C009変更内容等届出書'!$AD92</f>
        <v/>
      </c>
      <c r="JW2" s="129" t="str">
        <f>+'C009変更内容等届出書'!$AE92</f>
        <v/>
      </c>
      <c r="JX2" s="129" t="str">
        <f>+'C009変更内容等届出書'!$AD93</f>
        <v/>
      </c>
      <c r="JY2" s="129" t="str">
        <f>+'C009変更内容等届出書'!$AE93</f>
        <v/>
      </c>
      <c r="JZ2" s="129" t="str">
        <f>+'C009変更内容等届出書'!$AF93</f>
        <v/>
      </c>
      <c r="KA2" s="129" t="str">
        <f>+'C009変更内容等届出書'!$AG93</f>
        <v/>
      </c>
      <c r="KB2" s="129" t="str">
        <f>+'C009変更内容等届出書'!$AH94</f>
        <v/>
      </c>
      <c r="KC2" s="128" t="str">
        <f>+'C009変更内容等届出書'!$AI94</f>
        <v/>
      </c>
      <c r="KD2" s="129" t="str">
        <f>+'C009変更内容等届出書'!$AD94</f>
        <v/>
      </c>
      <c r="KE2" s="129" t="str">
        <f>+'C009変更内容等届出書'!$AE94</f>
        <v/>
      </c>
      <c r="KF2" s="129" t="str">
        <f>+'C009変更内容等届出書'!$AD95</f>
        <v/>
      </c>
      <c r="KG2" s="129" t="str">
        <f>+'C009変更内容等届出書'!$AE95</f>
        <v/>
      </c>
      <c r="KH2" s="129" t="str">
        <f>+'C009変更内容等届出書'!$AD96</f>
        <v/>
      </c>
      <c r="KI2" s="129" t="str">
        <f>+'C009変更内容等届出書'!$AE96</f>
        <v/>
      </c>
      <c r="KJ2" s="129" t="str">
        <f>+'C009変更内容等届出書'!$AF96</f>
        <v/>
      </c>
      <c r="KK2" s="129" t="str">
        <f>+'C009変更内容等届出書'!$AG96</f>
        <v/>
      </c>
      <c r="KL2" s="129" t="str">
        <f>+'C009変更内容等届出書'!AH97</f>
        <v/>
      </c>
      <c r="KM2" s="129" t="str">
        <f>+'C009変更内容等届出書'!AI97</f>
        <v/>
      </c>
      <c r="KN2" s="129" t="str">
        <f>+'C009変更内容等届出書'!AD97</f>
        <v/>
      </c>
      <c r="KO2" s="129" t="str">
        <f>+'C009変更内容等届出書'!AE97</f>
        <v/>
      </c>
      <c r="KP2" s="129" t="str">
        <f>+'C009変更内容等届出書'!AC98</f>
        <v/>
      </c>
      <c r="KQ2" s="129"/>
      <c r="KR2" s="129"/>
      <c r="KS2" s="129"/>
      <c r="KT2" s="129"/>
      <c r="KU2" s="129"/>
      <c r="KV2" s="129"/>
      <c r="KW2" s="128"/>
      <c r="KX2" s="129"/>
      <c r="KY2" s="129"/>
      <c r="KZ2" s="129"/>
      <c r="LA2" s="129"/>
      <c r="LB2" s="129"/>
      <c r="LC2" s="129"/>
      <c r="LD2" s="129" t="str">
        <f>+'C009変更内容等届出書'!$AH38</f>
        <v/>
      </c>
      <c r="LE2" s="129" t="str">
        <f>+'C009変更内容等届出書'!$AI38</f>
        <v/>
      </c>
      <c r="LF2" s="129" t="str">
        <f>+'C009変更内容等届出書'!$AH39</f>
        <v/>
      </c>
      <c r="LG2" s="129" t="str">
        <f>+'C009変更内容等届出書'!$AI39</f>
        <v/>
      </c>
      <c r="LH2" s="129" t="str">
        <f>+'C009変更内容等届出書'!$AH41</f>
        <v/>
      </c>
      <c r="LI2" s="129" t="str">
        <f>+'C009変更内容等届出書'!$AI41</f>
        <v/>
      </c>
      <c r="LJ2" s="129" t="str">
        <f>+'C009変更内容等届出書'!$AH42</f>
        <v/>
      </c>
      <c r="LK2" s="129" t="str">
        <f>+'C009変更内容等届出書'!$AI42</f>
        <v/>
      </c>
      <c r="LL2" s="129" t="str">
        <f>+'C009変更内容等届出書'!$AH44</f>
        <v/>
      </c>
      <c r="LM2" s="129" t="str">
        <f>+'C009変更内容等届出書'!$AI44</f>
        <v/>
      </c>
      <c r="LN2" s="129" t="str">
        <f>+'C009変更内容等届出書'!$AH45</f>
        <v/>
      </c>
      <c r="LO2" s="129" t="str">
        <f>+'C009変更内容等届出書'!$AI45</f>
        <v/>
      </c>
      <c r="LP2" s="129" t="str">
        <f>+'C009変更内容等届出書'!$AH47</f>
        <v/>
      </c>
      <c r="LQ2" s="129" t="str">
        <f>+'C009変更内容等届出書'!$AI47</f>
        <v/>
      </c>
      <c r="LR2" s="129" t="str">
        <f>+'C009変更内容等届出書'!$AH48</f>
        <v/>
      </c>
      <c r="LS2" s="129" t="str">
        <f>+'C009変更内容等届出書'!$AI48</f>
        <v/>
      </c>
      <c r="LT2" s="129" t="str">
        <f>+'C009変更内容等届出書'!$AH50</f>
        <v/>
      </c>
      <c r="LU2" s="129" t="str">
        <f>+'C009変更内容等届出書'!$AI50</f>
        <v/>
      </c>
      <c r="LV2" s="129" t="str">
        <f>+'C009変更内容等届出書'!$AH51</f>
        <v/>
      </c>
      <c r="LW2" s="129" t="str">
        <f>+'C009変更内容等届出書'!$AH53</f>
        <v/>
      </c>
      <c r="LX2" s="129" t="str">
        <f>+'C009変更内容等届出書'!$AI53</f>
        <v/>
      </c>
      <c r="LY2" s="129" t="str">
        <f>+'C009変更内容等届出書'!$AH54</f>
        <v/>
      </c>
      <c r="LZ2" s="129" t="str">
        <f>+'C009変更内容等届出書'!$AI54</f>
        <v/>
      </c>
      <c r="MA2" s="129" t="str">
        <f>+'C009変更内容等届出書'!$AH56</f>
        <v/>
      </c>
      <c r="MB2" s="129" t="str">
        <f>+'C009変更内容等届出書'!$AI56</f>
        <v/>
      </c>
      <c r="MC2" s="129" t="str">
        <f>+'C009変更内容等届出書'!$AH57</f>
        <v/>
      </c>
      <c r="MD2" s="129" t="str">
        <f>+'C009変更内容等届出書'!$AI57</f>
        <v/>
      </c>
      <c r="ME2" s="129" t="str">
        <f>+'C009変更内容等届出書'!$AH59</f>
        <v/>
      </c>
      <c r="MF2" s="129" t="str">
        <f>+'C009変更内容等届出書'!$AI59</f>
        <v/>
      </c>
      <c r="MG2" s="129" t="str">
        <f>+'C009変更内容等届出書'!$AH60</f>
        <v/>
      </c>
      <c r="MH2" s="129" t="str">
        <f>+'C009変更内容等届出書'!$AI60</f>
        <v/>
      </c>
      <c r="MI2" s="129" t="str">
        <f>+'C009変更内容等届出書'!$AH62</f>
        <v/>
      </c>
      <c r="MJ2" s="129" t="str">
        <f>+'C009変更内容等届出書'!$AI62</f>
        <v/>
      </c>
      <c r="MK2" s="129" t="str">
        <f>+'C009変更内容等届出書'!$AH63</f>
        <v/>
      </c>
      <c r="ML2" s="129" t="str">
        <f>+'C009変更内容等届出書'!$AI63</f>
        <v/>
      </c>
      <c r="MM2" s="129" t="str">
        <f>+'C009変更内容等届出書'!$AH65</f>
        <v/>
      </c>
      <c r="MN2" s="129" t="str">
        <f>+'C009変更内容等届出書'!$AI65</f>
        <v/>
      </c>
      <c r="MO2" s="129" t="str">
        <f>+'C009変更内容等届出書'!$AH66</f>
        <v/>
      </c>
      <c r="MP2" s="129" t="str">
        <f>+'C009変更内容等届出書'!$AI66</f>
        <v/>
      </c>
      <c r="MQ2" s="129" t="str">
        <f>+'C009変更内容等届出書'!$AH68</f>
        <v/>
      </c>
      <c r="MR2" s="129" t="str">
        <f>+'C009変更内容等届出書'!$AI68</f>
        <v/>
      </c>
      <c r="MS2" s="129" t="str">
        <f>+'C009変更内容等届出書'!$AH69</f>
        <v/>
      </c>
      <c r="MT2" s="129" t="str">
        <f>+'C009変更内容等届出書'!$AI69</f>
        <v/>
      </c>
      <c r="MU2" s="129" t="str">
        <f>+'C009変更内容等届出書'!$AH71</f>
        <v/>
      </c>
      <c r="MV2" s="129" t="str">
        <f>+'C009変更内容等届出書'!$AI71</f>
        <v/>
      </c>
      <c r="MW2" s="129" t="str">
        <f>+'C009変更内容等届出書'!$AH72</f>
        <v/>
      </c>
      <c r="MX2" s="129" t="str">
        <f>+'C009変更内容等届出書'!$AI72</f>
        <v/>
      </c>
      <c r="MY2" s="129" t="str">
        <f>+'C009変更内容等届出書'!$AH74</f>
        <v/>
      </c>
      <c r="MZ2" s="129" t="str">
        <f>+'C009変更内容等届出書'!$AI74</f>
        <v/>
      </c>
      <c r="NA2" s="129" t="str">
        <f>+'C009変更内容等届出書'!$AH75</f>
        <v/>
      </c>
      <c r="NB2" s="129" t="str">
        <f>+'C009変更内容等届出書'!$AI75</f>
        <v/>
      </c>
      <c r="NC2" s="129" t="str">
        <f>+'C009変更内容等届出書'!$AH77</f>
        <v/>
      </c>
      <c r="ND2" s="129" t="str">
        <f>+'C009変更内容等届出書'!$AI77</f>
        <v/>
      </c>
      <c r="NE2" s="129" t="str">
        <f>+'C009変更内容等届出書'!$AH78</f>
        <v/>
      </c>
      <c r="NF2" s="129" t="str">
        <f>+'C009変更内容等届出書'!$AI78</f>
        <v/>
      </c>
      <c r="NG2" s="129" t="str">
        <f>+'C009変更内容等届出書'!$AH80</f>
        <v/>
      </c>
      <c r="NH2" s="129" t="str">
        <f>+'C009変更内容等届出書'!$AI80</f>
        <v/>
      </c>
      <c r="NI2" s="129" t="str">
        <f>+'C009変更内容等届出書'!$AH81</f>
        <v/>
      </c>
      <c r="NJ2" s="129" t="str">
        <f>+'C009変更内容等届出書'!$AI81</f>
        <v/>
      </c>
      <c r="NK2" s="129" t="str">
        <f>+'C009変更内容等届出書'!$AH83</f>
        <v/>
      </c>
      <c r="NL2" s="129" t="str">
        <f>+'C009変更内容等届出書'!$AI83</f>
        <v/>
      </c>
      <c r="NM2" s="129" t="str">
        <f>+'C009変更内容等届出書'!$AH84</f>
        <v/>
      </c>
      <c r="NN2" s="129" t="str">
        <f>+'C009変更内容等届出書'!$AI84</f>
        <v/>
      </c>
      <c r="NO2" s="129" t="str">
        <f>+'C009変更内容等届出書'!$AH86</f>
        <v/>
      </c>
      <c r="NP2" s="129" t="str">
        <f>+'C009変更内容等届出書'!$AI86</f>
        <v/>
      </c>
      <c r="NQ2" s="129" t="str">
        <f>+'C009変更内容等届出書'!$AH87</f>
        <v/>
      </c>
      <c r="NR2" s="129" t="str">
        <f>+'C009変更内容等届出書'!$AI87</f>
        <v/>
      </c>
      <c r="NS2" s="129" t="str">
        <f>+'C009変更内容等届出書'!$AH89</f>
        <v/>
      </c>
      <c r="NT2" s="129" t="str">
        <f>+'C009変更内容等届出書'!$AI89</f>
        <v/>
      </c>
      <c r="NU2" s="129" t="str">
        <f>+'C009変更内容等届出書'!$AH90</f>
        <v/>
      </c>
      <c r="NV2" s="129" t="str">
        <f>+'C009変更内容等届出書'!$AI90</f>
        <v/>
      </c>
      <c r="NW2" s="129" t="str">
        <f>+'C009変更内容等届出書'!$AH92</f>
        <v/>
      </c>
      <c r="NX2" s="129" t="str">
        <f>+'C009変更内容等届出書'!$AI92</f>
        <v/>
      </c>
      <c r="NY2" s="129" t="str">
        <f>+'C009変更内容等届出書'!$AH93</f>
        <v/>
      </c>
      <c r="NZ2" s="129" t="str">
        <f>+'C009変更内容等届出書'!$AI93</f>
        <v/>
      </c>
      <c r="OA2" s="129" t="str">
        <f>+'C009変更内容等届出書'!$AH95</f>
        <v/>
      </c>
      <c r="OB2" s="129" t="str">
        <f>+'C009変更内容等届出書'!$AI95</f>
        <v/>
      </c>
      <c r="OC2" s="129" t="str">
        <f>+'C009変更内容等届出書'!$AH96</f>
        <v/>
      </c>
      <c r="OD2" s="129" t="str">
        <f>+'C009変更内容等届出書'!$AI96</f>
        <v/>
      </c>
      <c r="OE2" s="129" t="str">
        <f>+'C009変更内容等届出書'!$AI51</f>
        <v/>
      </c>
      <c r="OJ2" s="2"/>
    </row>
  </sheetData>
  <phoneticPr fontId="18"/>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2E997-B919-466D-86F6-E1D2EDF9F0FA}">
  <sheetPr>
    <pageSetUpPr fitToPage="1"/>
  </sheetPr>
  <dimension ref="B1:Z322"/>
  <sheetViews>
    <sheetView showGridLines="0" tabSelected="1" view="pageBreakPreview" zoomScaleNormal="100" zoomScaleSheetLayoutView="100" workbookViewId="0">
      <selection activeCell="AC12" sqref="AC12"/>
    </sheetView>
  </sheetViews>
  <sheetFormatPr defaultColWidth="9" defaultRowHeight="13.5"/>
  <cols>
    <col min="1" max="1" width="2.08203125" style="1" customWidth="1"/>
    <col min="2" max="2" width="6.58203125" style="1" customWidth="1"/>
    <col min="3" max="3" width="10.58203125" style="1" customWidth="1"/>
    <col min="4" max="4" width="6.58203125" style="1" customWidth="1"/>
    <col min="5" max="5" width="4.58203125" style="1" customWidth="1"/>
    <col min="6" max="6" width="6.58203125" style="1" customWidth="1"/>
    <col min="7" max="7" width="4.58203125" style="1" customWidth="1"/>
    <col min="8" max="8" width="5.58203125" style="1" customWidth="1"/>
    <col min="9" max="9" width="6.58203125" style="1" customWidth="1"/>
    <col min="10" max="10" width="10.58203125" style="1" customWidth="1"/>
    <col min="11" max="15" width="3.58203125" style="1" customWidth="1"/>
    <col min="16" max="17" width="6.58203125" style="1" customWidth="1"/>
    <col min="18" max="18" width="12.58203125" style="1" customWidth="1"/>
    <col min="19" max="19" width="12.58203125" style="12" hidden="1" customWidth="1"/>
    <col min="20" max="20" width="12.58203125" style="11" hidden="1" customWidth="1"/>
    <col min="21" max="21" width="12.58203125" style="12" hidden="1" customWidth="1"/>
    <col min="22" max="24" width="12.58203125" style="1" hidden="1" customWidth="1"/>
    <col min="25" max="26" width="9" style="1" hidden="1" customWidth="1"/>
    <col min="27" max="27" width="9" style="1" customWidth="1"/>
    <col min="28" max="16384" width="9" style="1"/>
  </cols>
  <sheetData>
    <row r="1" spans="2:26" ht="14.5" customHeight="1">
      <c r="B1" s="112" t="s">
        <v>932</v>
      </c>
      <c r="C1" s="52"/>
      <c r="Q1" s="17" t="s">
        <v>931</v>
      </c>
      <c r="T1" s="64" t="str">
        <f>+Kintoneからエクセル!IU1</f>
        <v>案件名</v>
      </c>
      <c r="W1" s="68" t="str">
        <f>IF(T1=0,"",T1)</f>
        <v>案件名</v>
      </c>
      <c r="X1" s="1" t="s">
        <v>507</v>
      </c>
    </row>
    <row r="2" spans="2:26" ht="17.25" customHeight="1">
      <c r="B2" s="52" t="s">
        <v>188</v>
      </c>
      <c r="C2" s="52"/>
      <c r="Q2" s="17" t="s">
        <v>357</v>
      </c>
      <c r="T2" s="64">
        <f>+Kintoneからエクセル!IU2</f>
        <v>0</v>
      </c>
      <c r="W2" s="68" t="str">
        <f>IF(T2=0,"",T2)</f>
        <v/>
      </c>
      <c r="X2" s="1" t="s">
        <v>507</v>
      </c>
    </row>
    <row r="3" spans="2:26" ht="60" customHeight="1" thickBot="1">
      <c r="B3" s="395" t="s">
        <v>189</v>
      </c>
      <c r="C3" s="395"/>
      <c r="D3" s="395"/>
      <c r="E3" s="395"/>
      <c r="F3" s="395"/>
      <c r="G3" s="395"/>
      <c r="H3" s="395"/>
      <c r="I3" s="395"/>
      <c r="J3" s="395"/>
      <c r="K3" s="395"/>
      <c r="L3" s="395"/>
      <c r="M3" s="395"/>
      <c r="N3" s="395"/>
      <c r="O3" s="395"/>
      <c r="P3" s="395"/>
      <c r="Q3" s="395"/>
      <c r="R3" s="13"/>
      <c r="T3" s="65">
        <f>+Kintoneからエクセル!KO2</f>
        <v>0</v>
      </c>
      <c r="W3" s="7" t="str">
        <f>IF(T3=0,"",T3)</f>
        <v/>
      </c>
      <c r="X3" s="1" t="s">
        <v>508</v>
      </c>
    </row>
    <row r="4" spans="2:26" ht="14.5" customHeight="1" thickBot="1">
      <c r="B4" s="189" t="s">
        <v>385</v>
      </c>
      <c r="C4" s="189"/>
      <c r="D4" s="189"/>
      <c r="E4" s="215" t="s">
        <v>1008</v>
      </c>
      <c r="F4" s="215"/>
      <c r="G4" s="215"/>
      <c r="H4" s="215"/>
      <c r="I4" s="215"/>
      <c r="J4" s="215"/>
      <c r="L4" s="396" t="s">
        <v>402</v>
      </c>
      <c r="M4" s="397"/>
      <c r="N4" s="397"/>
      <c r="O4" s="400" t="str">
        <f>IF(T4=0,"",T4)</f>
        <v/>
      </c>
      <c r="P4" s="401"/>
      <c r="Q4" s="402"/>
      <c r="R4" s="2"/>
      <c r="S4" s="64">
        <f>+Kintoneからエクセル!BD2</f>
        <v>0</v>
      </c>
      <c r="T4" s="66">
        <f>+Kintoneからエクセル!A2</f>
        <v>0</v>
      </c>
      <c r="V4" s="7" t="str">
        <f>IF(E4=0,"",E4)</f>
        <v>JIS Q 27001:2014（ISO/IEC27001:2013)　</v>
      </c>
      <c r="W4" s="7" t="str">
        <f>IF(O4=0,"",O4)</f>
        <v/>
      </c>
    </row>
    <row r="5" spans="2:26" ht="14.5" customHeight="1">
      <c r="L5" s="398" t="s">
        <v>191</v>
      </c>
      <c r="M5" s="399"/>
      <c r="N5" s="399"/>
      <c r="O5" s="403" t="str">
        <f>IF(T5=0,"",T5)</f>
        <v/>
      </c>
      <c r="P5" s="404"/>
      <c r="Q5" s="405"/>
      <c r="T5" s="65">
        <f>+Kintoneからエクセル!B2</f>
        <v>0</v>
      </c>
      <c r="W5" s="67" t="str">
        <f>IF(O5=0,"",O5)</f>
        <v/>
      </c>
      <c r="X5" s="1" t="s">
        <v>509</v>
      </c>
      <c r="Y5" s="1" t="s">
        <v>433</v>
      </c>
    </row>
    <row r="6" spans="2:26" ht="14.25" customHeight="1">
      <c r="M6" s="10"/>
      <c r="N6" s="10"/>
      <c r="O6" s="10"/>
      <c r="V6" s="8" t="str">
        <f>IF(S4=1,Y5,"")</f>
        <v/>
      </c>
    </row>
    <row r="7" spans="2:26" ht="16" customHeight="1">
      <c r="B7" s="53" t="s">
        <v>192</v>
      </c>
      <c r="C7" s="53"/>
    </row>
    <row r="8" spans="2:26" ht="16" customHeight="1">
      <c r="B8" s="53"/>
      <c r="C8" s="53"/>
    </row>
    <row r="9" spans="2:26" ht="16" customHeight="1">
      <c r="B9" s="57" t="s">
        <v>358</v>
      </c>
      <c r="C9" s="57"/>
      <c r="D9" s="58"/>
    </row>
    <row r="10" spans="2:26" ht="14.5" customHeight="1">
      <c r="B10" s="14" t="s">
        <v>386</v>
      </c>
      <c r="C10" s="14"/>
      <c r="I10" s="60" t="s">
        <v>193</v>
      </c>
      <c r="J10" s="61"/>
      <c r="K10" s="148" t="s">
        <v>400</v>
      </c>
      <c r="L10" s="24"/>
      <c r="M10" s="17"/>
      <c r="N10" s="17"/>
      <c r="R10" s="18"/>
      <c r="T10" s="65">
        <f>+Kintoneからエクセル!KM2</f>
        <v>0</v>
      </c>
      <c r="W10" s="8" t="str">
        <f>IF(J10=0,"",J10)</f>
        <v/>
      </c>
      <c r="Y10" s="1" t="s">
        <v>360</v>
      </c>
      <c r="Z10" s="1" t="s">
        <v>361</v>
      </c>
    </row>
    <row r="11" spans="2:26" ht="6" customHeight="1">
      <c r="B11" s="14"/>
      <c r="C11" s="14"/>
      <c r="I11" s="35"/>
      <c r="J11" s="34"/>
      <c r="K11" s="15"/>
      <c r="L11" s="16"/>
      <c r="M11" s="36"/>
      <c r="N11" s="36"/>
      <c r="O11" s="3"/>
      <c r="P11" s="3"/>
      <c r="Q11" s="16"/>
      <c r="R11" s="18"/>
    </row>
    <row r="12" spans="2:26" ht="15" customHeight="1">
      <c r="B12" s="193" t="s">
        <v>194</v>
      </c>
      <c r="C12" s="332" t="s">
        <v>195</v>
      </c>
      <c r="D12" s="176" t="s">
        <v>195</v>
      </c>
      <c r="E12" s="177"/>
      <c r="F12" s="177"/>
      <c r="G12" s="167" t="str">
        <f>IF(T12=0,"",T12)</f>
        <v/>
      </c>
      <c r="H12" s="180"/>
      <c r="I12" s="180"/>
      <c r="J12" s="180"/>
      <c r="K12" s="180"/>
      <c r="L12" s="180"/>
      <c r="M12" s="180"/>
      <c r="N12" s="180"/>
      <c r="O12" s="180"/>
      <c r="P12" s="180"/>
      <c r="Q12" s="181"/>
      <c r="R12" s="2"/>
      <c r="T12" s="65">
        <f>+Kintoneからエクセル!C2</f>
        <v>0</v>
      </c>
      <c r="W12" s="67" t="str">
        <f>IF(G12=0,"",G12)</f>
        <v/>
      </c>
      <c r="Y12" s="1" t="s">
        <v>381</v>
      </c>
      <c r="Z12" s="1" t="s">
        <v>382</v>
      </c>
    </row>
    <row r="13" spans="2:26" ht="15" customHeight="1">
      <c r="B13" s="194"/>
      <c r="C13" s="333"/>
      <c r="D13" s="174" t="s">
        <v>434</v>
      </c>
      <c r="E13" s="175"/>
      <c r="F13" s="175"/>
      <c r="G13" s="162" t="str">
        <f>IF(T13=0,"",T13)</f>
        <v/>
      </c>
      <c r="H13" s="163"/>
      <c r="I13" s="163"/>
      <c r="J13" s="216"/>
      <c r="K13" s="216"/>
      <c r="L13" s="216"/>
      <c r="M13" s="216"/>
      <c r="N13" s="216"/>
      <c r="O13" s="216"/>
      <c r="P13" s="216"/>
      <c r="Q13" s="217"/>
      <c r="T13" s="65">
        <f>+Kintoneからエクセル!D2</f>
        <v>0</v>
      </c>
      <c r="W13" s="67" t="str">
        <f>IF(G13=0,"",G13)</f>
        <v/>
      </c>
      <c r="Y13" s="1" t="s">
        <v>379</v>
      </c>
      <c r="Z13" s="1" t="s">
        <v>380</v>
      </c>
    </row>
    <row r="14" spans="2:26" ht="15" customHeight="1">
      <c r="B14" s="195"/>
      <c r="C14" s="334"/>
      <c r="D14" s="178" t="s">
        <v>196</v>
      </c>
      <c r="E14" s="179"/>
      <c r="F14" s="179"/>
      <c r="G14" s="165" t="str">
        <f>IF(T14=0,"",T14)</f>
        <v/>
      </c>
      <c r="H14" s="166"/>
      <c r="I14" s="166"/>
      <c r="J14" s="166"/>
      <c r="K14" s="166"/>
      <c r="L14" s="166"/>
      <c r="M14" s="166"/>
      <c r="N14" s="166"/>
      <c r="O14" s="166"/>
      <c r="P14" s="166"/>
      <c r="Q14" s="182"/>
      <c r="T14" s="65">
        <f>+Kintoneからエクセル!E2</f>
        <v>0</v>
      </c>
      <c r="W14" s="67" t="str">
        <f t="shared" ref="W14:W35" si="0">IF(G14=0,"",G14)</f>
        <v/>
      </c>
      <c r="Y14" s="1" t="s">
        <v>377</v>
      </c>
      <c r="Z14" s="1" t="s">
        <v>378</v>
      </c>
    </row>
    <row r="15" spans="2:26" ht="15" customHeight="1">
      <c r="B15" s="196" t="s">
        <v>197</v>
      </c>
      <c r="C15" s="332" t="s">
        <v>198</v>
      </c>
      <c r="D15" s="176" t="s">
        <v>199</v>
      </c>
      <c r="E15" s="177"/>
      <c r="F15" s="177"/>
      <c r="G15" s="167" t="str">
        <f t="shared" ref="G15:G20" si="1">IF(T15=0,"",T15)</f>
        <v/>
      </c>
      <c r="H15" s="168"/>
      <c r="I15" s="168"/>
      <c r="J15" s="168"/>
      <c r="K15" s="168"/>
      <c r="L15" s="168"/>
      <c r="M15" s="168"/>
      <c r="N15" s="168"/>
      <c r="O15" s="168"/>
      <c r="P15" s="168"/>
      <c r="Q15" s="169"/>
      <c r="T15" s="65">
        <f>+Kintoneからエクセル!P2</f>
        <v>0</v>
      </c>
      <c r="W15" s="67" t="str">
        <f t="shared" si="0"/>
        <v/>
      </c>
      <c r="Y15" s="1" t="s">
        <v>436</v>
      </c>
    </row>
    <row r="16" spans="2:26" ht="15" customHeight="1">
      <c r="B16" s="197"/>
      <c r="C16" s="333"/>
      <c r="D16" s="174" t="s">
        <v>434</v>
      </c>
      <c r="E16" s="175"/>
      <c r="F16" s="175"/>
      <c r="G16" s="162" t="str">
        <f t="shared" si="1"/>
        <v/>
      </c>
      <c r="H16" s="163"/>
      <c r="I16" s="163"/>
      <c r="J16" s="216"/>
      <c r="K16" s="216"/>
      <c r="L16" s="216"/>
      <c r="M16" s="216"/>
      <c r="N16" s="216"/>
      <c r="O16" s="216"/>
      <c r="P16" s="216"/>
      <c r="Q16" s="217"/>
      <c r="T16" s="65">
        <f>+Kintoneからエクセル!IW2</f>
        <v>0</v>
      </c>
      <c r="W16" s="67" t="str">
        <f t="shared" si="0"/>
        <v/>
      </c>
    </row>
    <row r="17" spans="2:23" ht="15" customHeight="1">
      <c r="B17" s="197"/>
      <c r="C17" s="333"/>
      <c r="D17" s="174" t="s">
        <v>229</v>
      </c>
      <c r="E17" s="175"/>
      <c r="F17" s="175"/>
      <c r="G17" s="162" t="str">
        <f t="shared" si="1"/>
        <v/>
      </c>
      <c r="H17" s="163"/>
      <c r="I17" s="163"/>
      <c r="J17" s="163"/>
      <c r="K17" s="163"/>
      <c r="L17" s="163"/>
      <c r="M17" s="163"/>
      <c r="N17" s="163"/>
      <c r="O17" s="163"/>
      <c r="P17" s="163"/>
      <c r="Q17" s="164"/>
      <c r="T17" s="65">
        <f>+Kintoneからエクセル!Q2</f>
        <v>0</v>
      </c>
      <c r="W17" s="67" t="str">
        <f t="shared" si="0"/>
        <v/>
      </c>
    </row>
    <row r="18" spans="2:23" ht="15" customHeight="1">
      <c r="B18" s="197"/>
      <c r="C18" s="333"/>
      <c r="D18" s="174" t="s">
        <v>359</v>
      </c>
      <c r="E18" s="175"/>
      <c r="F18" s="175"/>
      <c r="G18" s="162" t="str">
        <f t="shared" si="1"/>
        <v/>
      </c>
      <c r="H18" s="163"/>
      <c r="I18" s="163"/>
      <c r="J18" s="163"/>
      <c r="K18" s="163"/>
      <c r="L18" s="163"/>
      <c r="M18" s="163"/>
      <c r="N18" s="163"/>
      <c r="O18" s="163"/>
      <c r="P18" s="163"/>
      <c r="Q18" s="164"/>
      <c r="T18" s="65">
        <f>+Kintoneからエクセル!F2</f>
        <v>0</v>
      </c>
      <c r="W18" s="67" t="str">
        <f t="shared" si="0"/>
        <v/>
      </c>
    </row>
    <row r="19" spans="2:23" ht="15" customHeight="1">
      <c r="B19" s="197"/>
      <c r="C19" s="333"/>
      <c r="D19" s="174" t="s">
        <v>200</v>
      </c>
      <c r="E19" s="175"/>
      <c r="F19" s="175"/>
      <c r="G19" s="162" t="str">
        <f t="shared" si="1"/>
        <v/>
      </c>
      <c r="H19" s="163"/>
      <c r="I19" s="163"/>
      <c r="J19" s="163"/>
      <c r="K19" s="163"/>
      <c r="L19" s="163"/>
      <c r="M19" s="163"/>
      <c r="N19" s="163"/>
      <c r="O19" s="163"/>
      <c r="P19" s="163"/>
      <c r="Q19" s="164"/>
      <c r="T19" s="65">
        <f>+Kintoneからエクセル!R2</f>
        <v>0</v>
      </c>
      <c r="W19" s="67" t="str">
        <f t="shared" si="0"/>
        <v/>
      </c>
    </row>
    <row r="20" spans="2:23" ht="30" customHeight="1">
      <c r="B20" s="197"/>
      <c r="C20" s="333"/>
      <c r="D20" s="170" t="s">
        <v>201</v>
      </c>
      <c r="E20" s="171"/>
      <c r="F20" s="171"/>
      <c r="G20" s="183" t="str">
        <f t="shared" si="1"/>
        <v/>
      </c>
      <c r="H20" s="184"/>
      <c r="I20" s="184"/>
      <c r="J20" s="184"/>
      <c r="K20" s="184"/>
      <c r="L20" s="184"/>
      <c r="M20" s="184"/>
      <c r="N20" s="184"/>
      <c r="O20" s="184"/>
      <c r="P20" s="184"/>
      <c r="Q20" s="185"/>
      <c r="T20" s="65">
        <f>+Kintoneからエクセル!IK2</f>
        <v>0</v>
      </c>
      <c r="W20" s="67" t="str">
        <f t="shared" si="0"/>
        <v/>
      </c>
    </row>
    <row r="21" spans="2:23" ht="30" customHeight="1">
      <c r="B21" s="197"/>
      <c r="C21" s="333"/>
      <c r="D21" s="172"/>
      <c r="E21" s="173"/>
      <c r="F21" s="173"/>
      <c r="G21" s="186"/>
      <c r="H21" s="187"/>
      <c r="I21" s="187"/>
      <c r="J21" s="187"/>
      <c r="K21" s="187"/>
      <c r="L21" s="187"/>
      <c r="M21" s="187"/>
      <c r="N21" s="187"/>
      <c r="O21" s="187"/>
      <c r="P21" s="187"/>
      <c r="Q21" s="188"/>
    </row>
    <row r="22" spans="2:23" ht="15" customHeight="1">
      <c r="B22" s="197"/>
      <c r="C22" s="333"/>
      <c r="D22" s="174" t="s">
        <v>203</v>
      </c>
      <c r="E22" s="175"/>
      <c r="F22" s="175"/>
      <c r="G22" s="162" t="str">
        <f t="shared" ref="G22:G34" si="2">IF(T22=0,"",T22)</f>
        <v/>
      </c>
      <c r="H22" s="163"/>
      <c r="I22" s="163"/>
      <c r="J22" s="163"/>
      <c r="K22" s="163"/>
      <c r="L22" s="163"/>
      <c r="M22" s="163"/>
      <c r="N22" s="163"/>
      <c r="O22" s="163"/>
      <c r="P22" s="163"/>
      <c r="Q22" s="164"/>
      <c r="T22" s="65">
        <f>+Kintoneからエクセル!G2</f>
        <v>0</v>
      </c>
      <c r="W22" s="67" t="str">
        <f t="shared" si="0"/>
        <v/>
      </c>
    </row>
    <row r="23" spans="2:23" ht="15" customHeight="1">
      <c r="B23" s="197"/>
      <c r="C23" s="333"/>
      <c r="D23" s="174" t="s">
        <v>202</v>
      </c>
      <c r="E23" s="175"/>
      <c r="F23" s="175"/>
      <c r="G23" s="162" t="str">
        <f t="shared" si="2"/>
        <v/>
      </c>
      <c r="H23" s="163"/>
      <c r="I23" s="163"/>
      <c r="J23" s="163"/>
      <c r="K23" s="163"/>
      <c r="L23" s="163"/>
      <c r="M23" s="163"/>
      <c r="N23" s="163"/>
      <c r="O23" s="163"/>
      <c r="P23" s="163"/>
      <c r="Q23" s="164"/>
      <c r="T23" s="65">
        <f>+Kintoneからエクセル!S2</f>
        <v>0</v>
      </c>
      <c r="W23" s="67" t="str">
        <f t="shared" si="0"/>
        <v/>
      </c>
    </row>
    <row r="24" spans="2:23" ht="15" customHeight="1">
      <c r="B24" s="193" t="s">
        <v>345</v>
      </c>
      <c r="C24" s="335" t="s">
        <v>362</v>
      </c>
      <c r="D24" s="176" t="s">
        <v>204</v>
      </c>
      <c r="E24" s="177"/>
      <c r="F24" s="177"/>
      <c r="G24" s="167" t="str">
        <f t="shared" si="2"/>
        <v/>
      </c>
      <c r="H24" s="168"/>
      <c r="I24" s="168"/>
      <c r="J24" s="168"/>
      <c r="K24" s="168"/>
      <c r="L24" s="168"/>
      <c r="M24" s="168"/>
      <c r="N24" s="168"/>
      <c r="O24" s="168"/>
      <c r="P24" s="168"/>
      <c r="Q24" s="169"/>
      <c r="T24" s="65">
        <f>+Kintoneからエクセル!H2</f>
        <v>0</v>
      </c>
      <c r="W24" s="67" t="str">
        <f t="shared" si="0"/>
        <v/>
      </c>
    </row>
    <row r="25" spans="2:23" ht="15" customHeight="1">
      <c r="B25" s="194"/>
      <c r="C25" s="336"/>
      <c r="D25" s="174" t="s">
        <v>205</v>
      </c>
      <c r="E25" s="175"/>
      <c r="F25" s="175"/>
      <c r="G25" s="162" t="str">
        <f t="shared" si="2"/>
        <v/>
      </c>
      <c r="H25" s="163"/>
      <c r="I25" s="163"/>
      <c r="J25" s="163"/>
      <c r="K25" s="163"/>
      <c r="L25" s="163"/>
      <c r="M25" s="163"/>
      <c r="N25" s="163"/>
      <c r="O25" s="163"/>
      <c r="P25" s="163"/>
      <c r="Q25" s="164"/>
      <c r="T25" s="65">
        <f>+Kintoneからエクセル!T2</f>
        <v>0</v>
      </c>
      <c r="W25" s="67" t="str">
        <f t="shared" si="0"/>
        <v/>
      </c>
    </row>
    <row r="26" spans="2:23" ht="15" customHeight="1">
      <c r="B26" s="194"/>
      <c r="C26" s="336"/>
      <c r="D26" s="174" t="s">
        <v>364</v>
      </c>
      <c r="E26" s="175"/>
      <c r="F26" s="175"/>
      <c r="G26" s="162" t="str">
        <f t="shared" si="2"/>
        <v/>
      </c>
      <c r="H26" s="163"/>
      <c r="I26" s="163"/>
      <c r="J26" s="163"/>
      <c r="K26" s="163"/>
      <c r="L26" s="163"/>
      <c r="M26" s="163"/>
      <c r="N26" s="163"/>
      <c r="O26" s="163"/>
      <c r="P26" s="163"/>
      <c r="Q26" s="164"/>
      <c r="T26" s="65">
        <f>+Kintoneからエクセル!DM2</f>
        <v>0</v>
      </c>
      <c r="W26" s="67" t="str">
        <f t="shared" si="0"/>
        <v/>
      </c>
    </row>
    <row r="27" spans="2:23" ht="15" customHeight="1">
      <c r="B27" s="194"/>
      <c r="C27" s="336"/>
      <c r="D27" s="174" t="s">
        <v>206</v>
      </c>
      <c r="E27" s="175"/>
      <c r="F27" s="175"/>
      <c r="G27" s="162" t="str">
        <f t="shared" si="2"/>
        <v/>
      </c>
      <c r="H27" s="163"/>
      <c r="I27" s="163"/>
      <c r="J27" s="163"/>
      <c r="K27" s="163"/>
      <c r="L27" s="163"/>
      <c r="M27" s="163"/>
      <c r="N27" s="163"/>
      <c r="O27" s="163"/>
      <c r="P27" s="163"/>
      <c r="Q27" s="164"/>
      <c r="T27" s="65">
        <f>+Kintoneからエクセル!DN2</f>
        <v>0</v>
      </c>
      <c r="W27" s="67" t="str">
        <f t="shared" si="0"/>
        <v/>
      </c>
    </row>
    <row r="28" spans="2:23" ht="15" customHeight="1">
      <c r="B28" s="194"/>
      <c r="C28" s="336"/>
      <c r="D28" s="174" t="s">
        <v>365</v>
      </c>
      <c r="E28" s="175"/>
      <c r="F28" s="175"/>
      <c r="G28" s="162" t="str">
        <f t="shared" si="2"/>
        <v/>
      </c>
      <c r="H28" s="163"/>
      <c r="I28" s="163"/>
      <c r="J28" s="163"/>
      <c r="K28" s="163"/>
      <c r="L28" s="163"/>
      <c r="M28" s="163"/>
      <c r="N28" s="163"/>
      <c r="O28" s="163"/>
      <c r="P28" s="163"/>
      <c r="Q28" s="164"/>
      <c r="T28" s="65">
        <f>+Kintoneからエクセル!I2</f>
        <v>0</v>
      </c>
      <c r="W28" s="67" t="str">
        <f t="shared" si="0"/>
        <v/>
      </c>
    </row>
    <row r="29" spans="2:23" ht="15" customHeight="1">
      <c r="B29" s="194"/>
      <c r="C29" s="337"/>
      <c r="D29" s="178" t="s">
        <v>229</v>
      </c>
      <c r="E29" s="179"/>
      <c r="F29" s="179"/>
      <c r="G29" s="165" t="str">
        <f t="shared" si="2"/>
        <v/>
      </c>
      <c r="H29" s="166"/>
      <c r="I29" s="166"/>
      <c r="J29" s="166"/>
      <c r="K29" s="166"/>
      <c r="L29" s="166"/>
      <c r="M29" s="166"/>
      <c r="N29" s="166"/>
      <c r="O29" s="218" t="s">
        <v>401</v>
      </c>
      <c r="P29" s="218"/>
      <c r="Q29" s="219"/>
      <c r="T29" s="65">
        <f>+Kintoneからエクセル!U2</f>
        <v>0</v>
      </c>
      <c r="W29" s="67" t="str">
        <f t="shared" si="0"/>
        <v/>
      </c>
    </row>
    <row r="30" spans="2:23" ht="15" customHeight="1">
      <c r="B30" s="194"/>
      <c r="C30" s="335" t="s">
        <v>363</v>
      </c>
      <c r="D30" s="176" t="s">
        <v>207</v>
      </c>
      <c r="E30" s="177"/>
      <c r="F30" s="177"/>
      <c r="G30" s="167" t="str">
        <f t="shared" si="2"/>
        <v/>
      </c>
      <c r="H30" s="168"/>
      <c r="I30" s="168"/>
      <c r="J30" s="168"/>
      <c r="K30" s="168"/>
      <c r="L30" s="168"/>
      <c r="M30" s="168"/>
      <c r="N30" s="168"/>
      <c r="O30" s="168"/>
      <c r="P30" s="168"/>
      <c r="Q30" s="169"/>
      <c r="T30" s="65">
        <f>+Kintoneからエクセル!DI2</f>
        <v>0</v>
      </c>
      <c r="W30" s="67" t="str">
        <f t="shared" si="0"/>
        <v/>
      </c>
    </row>
    <row r="31" spans="2:23" ht="15" customHeight="1">
      <c r="B31" s="194"/>
      <c r="C31" s="336"/>
      <c r="D31" s="174" t="s">
        <v>208</v>
      </c>
      <c r="E31" s="175"/>
      <c r="F31" s="175"/>
      <c r="G31" s="162" t="str">
        <f t="shared" si="2"/>
        <v/>
      </c>
      <c r="H31" s="163"/>
      <c r="I31" s="163"/>
      <c r="J31" s="163"/>
      <c r="K31" s="163"/>
      <c r="L31" s="163"/>
      <c r="M31" s="163"/>
      <c r="N31" s="163"/>
      <c r="O31" s="163"/>
      <c r="P31" s="163"/>
      <c r="Q31" s="164"/>
      <c r="T31" s="65">
        <f>+Kintoneからエクセル!DJ2</f>
        <v>0</v>
      </c>
      <c r="W31" s="67" t="str">
        <f t="shared" si="0"/>
        <v/>
      </c>
    </row>
    <row r="32" spans="2:23" ht="15" customHeight="1">
      <c r="B32" s="194"/>
      <c r="C32" s="336"/>
      <c r="D32" s="174" t="s">
        <v>366</v>
      </c>
      <c r="E32" s="175"/>
      <c r="F32" s="175"/>
      <c r="G32" s="162" t="str">
        <f t="shared" si="2"/>
        <v/>
      </c>
      <c r="H32" s="163"/>
      <c r="I32" s="163"/>
      <c r="J32" s="163"/>
      <c r="K32" s="163"/>
      <c r="L32" s="163"/>
      <c r="M32" s="163"/>
      <c r="N32" s="163"/>
      <c r="O32" s="163"/>
      <c r="P32" s="163"/>
      <c r="Q32" s="164"/>
      <c r="T32" s="65">
        <f>+Kintoneからエクセル!DO2</f>
        <v>0</v>
      </c>
      <c r="W32" s="67" t="str">
        <f t="shared" si="0"/>
        <v/>
      </c>
    </row>
    <row r="33" spans="2:23" ht="15" customHeight="1">
      <c r="B33" s="194"/>
      <c r="C33" s="336"/>
      <c r="D33" s="174" t="s">
        <v>209</v>
      </c>
      <c r="E33" s="175"/>
      <c r="F33" s="175"/>
      <c r="G33" s="162" t="str">
        <f t="shared" si="2"/>
        <v/>
      </c>
      <c r="H33" s="163"/>
      <c r="I33" s="163"/>
      <c r="J33" s="163"/>
      <c r="K33" s="163"/>
      <c r="L33" s="163"/>
      <c r="M33" s="163"/>
      <c r="N33" s="163"/>
      <c r="O33" s="163"/>
      <c r="P33" s="163"/>
      <c r="Q33" s="164"/>
      <c r="T33" s="65">
        <f>+Kintoneからエクセル!DP2</f>
        <v>0</v>
      </c>
      <c r="W33" s="67" t="str">
        <f t="shared" si="0"/>
        <v/>
      </c>
    </row>
    <row r="34" spans="2:23" ht="15" customHeight="1">
      <c r="B34" s="194"/>
      <c r="C34" s="336"/>
      <c r="D34" s="174" t="s">
        <v>367</v>
      </c>
      <c r="E34" s="175"/>
      <c r="F34" s="175"/>
      <c r="G34" s="162" t="str">
        <f t="shared" si="2"/>
        <v/>
      </c>
      <c r="H34" s="163"/>
      <c r="I34" s="163"/>
      <c r="J34" s="163"/>
      <c r="K34" s="163"/>
      <c r="L34" s="163"/>
      <c r="M34" s="163"/>
      <c r="N34" s="163"/>
      <c r="O34" s="163"/>
      <c r="P34" s="163"/>
      <c r="Q34" s="164"/>
      <c r="T34" s="65">
        <f>+Kintoneからエクセル!DK2</f>
        <v>0</v>
      </c>
      <c r="W34" s="67" t="str">
        <f t="shared" si="0"/>
        <v/>
      </c>
    </row>
    <row r="35" spans="2:23" ht="15" customHeight="1">
      <c r="B35" s="195"/>
      <c r="C35" s="337"/>
      <c r="D35" s="178" t="s">
        <v>229</v>
      </c>
      <c r="E35" s="179"/>
      <c r="F35" s="179"/>
      <c r="G35" s="165" t="str">
        <f>IF(T35=0,"",T35)</f>
        <v/>
      </c>
      <c r="H35" s="166"/>
      <c r="I35" s="166"/>
      <c r="J35" s="166"/>
      <c r="K35" s="166"/>
      <c r="L35" s="166"/>
      <c r="M35" s="166"/>
      <c r="N35" s="166"/>
      <c r="O35" s="218" t="s">
        <v>401</v>
      </c>
      <c r="P35" s="218"/>
      <c r="Q35" s="219"/>
      <c r="R35" s="19"/>
      <c r="T35" s="65">
        <f>+Kintoneからエクセル!DL2</f>
        <v>0</v>
      </c>
      <c r="W35" s="67" t="str">
        <f t="shared" si="0"/>
        <v/>
      </c>
    </row>
    <row r="36" spans="2:23" ht="14.5" customHeight="1">
      <c r="I36" s="19"/>
      <c r="J36" s="19"/>
      <c r="K36" s="19"/>
      <c r="L36" s="19"/>
      <c r="M36" s="19"/>
      <c r="N36" s="19"/>
      <c r="O36" s="19"/>
      <c r="P36" s="19"/>
      <c r="Q36" s="19"/>
      <c r="R36" s="19"/>
    </row>
    <row r="37" spans="2:23" ht="16" customHeight="1">
      <c r="B37" s="57" t="s">
        <v>369</v>
      </c>
      <c r="C37" s="57"/>
      <c r="D37" s="58"/>
    </row>
    <row r="38" spans="2:23" ht="14.5" customHeight="1">
      <c r="B38" s="20" t="s">
        <v>1016</v>
      </c>
      <c r="C38" s="20"/>
    </row>
    <row r="39" spans="2:23" ht="14.5" customHeight="1">
      <c r="B39" s="20" t="s">
        <v>371</v>
      </c>
      <c r="C39" s="20"/>
    </row>
    <row r="40" spans="2:23" ht="6" customHeight="1">
      <c r="B40" s="20"/>
      <c r="C40" s="20"/>
      <c r="G40" s="20"/>
      <c r="J40" s="20"/>
    </row>
    <row r="41" spans="2:23" ht="15" customHeight="1">
      <c r="B41" s="193" t="s">
        <v>210</v>
      </c>
      <c r="C41" s="40" t="s">
        <v>211</v>
      </c>
      <c r="D41" s="343" t="s">
        <v>212</v>
      </c>
      <c r="E41" s="344"/>
      <c r="F41" s="344"/>
      <c r="G41" s="358" t="s">
        <v>397</v>
      </c>
      <c r="H41" s="344"/>
      <c r="I41" s="344"/>
      <c r="J41" s="344"/>
      <c r="K41" s="344"/>
      <c r="L41" s="344"/>
      <c r="M41" s="344"/>
      <c r="N41" s="344"/>
      <c r="O41" s="344"/>
      <c r="P41" s="344"/>
      <c r="Q41" s="359"/>
      <c r="V41" s="1" t="s">
        <v>432</v>
      </c>
      <c r="W41" s="1" t="s">
        <v>432</v>
      </c>
    </row>
    <row r="42" spans="2:23" ht="15" customHeight="1">
      <c r="B42" s="194"/>
      <c r="C42" s="350" t="str">
        <f>IF(S42=0,"",S42)</f>
        <v/>
      </c>
      <c r="D42" s="345" t="s">
        <v>213</v>
      </c>
      <c r="E42" s="346"/>
      <c r="F42" s="346"/>
      <c r="G42" s="357" t="str">
        <f>IF(T42=0,"",T42)</f>
        <v/>
      </c>
      <c r="H42" s="180"/>
      <c r="I42" s="180"/>
      <c r="J42" s="180"/>
      <c r="K42" s="180"/>
      <c r="L42" s="180"/>
      <c r="M42" s="180"/>
      <c r="N42" s="180"/>
      <c r="O42" s="180"/>
      <c r="P42" s="180"/>
      <c r="Q42" s="181"/>
      <c r="S42" s="64">
        <f>+Kintoneからエクセル!KW2</f>
        <v>0</v>
      </c>
      <c r="T42" s="65">
        <f>+Kintoneからエクセル!HO2</f>
        <v>0</v>
      </c>
      <c r="V42" s="8" t="str">
        <f>IF(C42=0,"",C42)</f>
        <v/>
      </c>
      <c r="W42" s="8" t="str">
        <f t="shared" ref="W42:W46" si="3">IF(G42=0,"",G42)</f>
        <v/>
      </c>
    </row>
    <row r="43" spans="2:23" ht="15" customHeight="1">
      <c r="B43" s="194"/>
      <c r="C43" s="351" t="str">
        <f t="shared" ref="C43:C44" si="4">IF(S43=0,"",S43)</f>
        <v/>
      </c>
      <c r="D43" s="353" t="s">
        <v>214</v>
      </c>
      <c r="E43" s="354"/>
      <c r="F43" s="354"/>
      <c r="G43" s="342" t="str">
        <f>IF(T43=0,"",T43)</f>
        <v/>
      </c>
      <c r="H43" s="220"/>
      <c r="I43" s="220"/>
      <c r="J43" s="220"/>
      <c r="K43" s="220"/>
      <c r="L43" s="220"/>
      <c r="M43" s="220"/>
      <c r="N43" s="220"/>
      <c r="O43" s="220"/>
      <c r="P43" s="220"/>
      <c r="Q43" s="221"/>
      <c r="T43" s="65">
        <f>+Kintoneからエクセル!HP2</f>
        <v>0</v>
      </c>
      <c r="W43" s="8" t="str">
        <f t="shared" si="3"/>
        <v/>
      </c>
    </row>
    <row r="44" spans="2:23" ht="15" customHeight="1">
      <c r="B44" s="194"/>
      <c r="C44" s="352" t="str">
        <f t="shared" si="4"/>
        <v/>
      </c>
      <c r="D44" s="353" t="s">
        <v>215</v>
      </c>
      <c r="E44" s="354"/>
      <c r="F44" s="354"/>
      <c r="G44" s="342" t="str">
        <f>IF(T44=0,"",T44)</f>
        <v/>
      </c>
      <c r="H44" s="220"/>
      <c r="I44" s="220"/>
      <c r="J44" s="220"/>
      <c r="K44" s="220"/>
      <c r="L44" s="220"/>
      <c r="M44" s="220"/>
      <c r="N44" s="220"/>
      <c r="O44" s="220"/>
      <c r="P44" s="220"/>
      <c r="Q44" s="221"/>
      <c r="T44" s="65">
        <f>+Kintoneからエクセル!HQ2</f>
        <v>0</v>
      </c>
      <c r="V44" s="1" t="s">
        <v>432</v>
      </c>
      <c r="W44" s="8" t="str">
        <f t="shared" si="3"/>
        <v/>
      </c>
    </row>
    <row r="45" spans="2:23" ht="15" customHeight="1">
      <c r="B45" s="194"/>
      <c r="C45" s="21" t="str">
        <f>IF(S45=0,"",S45)</f>
        <v/>
      </c>
      <c r="D45" s="353" t="s">
        <v>216</v>
      </c>
      <c r="E45" s="354"/>
      <c r="F45" s="354"/>
      <c r="G45" s="360" t="str">
        <f>IF(T45=0,"",T45)</f>
        <v/>
      </c>
      <c r="H45" s="361"/>
      <c r="I45" s="361"/>
      <c r="J45" s="361"/>
      <c r="K45" s="361"/>
      <c r="L45" s="361"/>
      <c r="M45" s="361"/>
      <c r="N45" s="361"/>
      <c r="O45" s="361"/>
      <c r="P45" s="361"/>
      <c r="Q45" s="362"/>
      <c r="S45" s="64">
        <f>+Kintoneからエクセル!KX2</f>
        <v>0</v>
      </c>
      <c r="T45" s="65">
        <f>+Kintoneからエクセル!HR2</f>
        <v>0</v>
      </c>
      <c r="V45" s="8" t="str">
        <f t="shared" ref="V45:V54" si="5">IF(C45=0,"",C45)</f>
        <v/>
      </c>
      <c r="W45" s="8" t="str">
        <f t="shared" si="3"/>
        <v/>
      </c>
    </row>
    <row r="46" spans="2:23" ht="15" customHeight="1">
      <c r="B46" s="194"/>
      <c r="C46" s="22" t="str">
        <f>IF(S46=0,"",S46)</f>
        <v/>
      </c>
      <c r="D46" s="355" t="s">
        <v>368</v>
      </c>
      <c r="E46" s="356"/>
      <c r="F46" s="356"/>
      <c r="G46" s="347" t="str">
        <f>IF(T46=0,"",T46)</f>
        <v/>
      </c>
      <c r="H46" s="348"/>
      <c r="I46" s="348"/>
      <c r="J46" s="348"/>
      <c r="K46" s="348"/>
      <c r="L46" s="348"/>
      <c r="M46" s="348"/>
      <c r="N46" s="348"/>
      <c r="O46" s="348"/>
      <c r="P46" s="348"/>
      <c r="Q46" s="349"/>
      <c r="S46" s="64">
        <f>+Kintoneからエクセル!KY2</f>
        <v>0</v>
      </c>
      <c r="T46" s="65">
        <f>+Kintoneからエクセル!HS2</f>
        <v>0</v>
      </c>
      <c r="V46" s="8" t="str">
        <f t="shared" si="5"/>
        <v/>
      </c>
      <c r="W46" s="8" t="str">
        <f t="shared" si="3"/>
        <v/>
      </c>
    </row>
    <row r="47" spans="2:23" ht="15" customHeight="1">
      <c r="B47" s="194"/>
      <c r="C47" s="40" t="s">
        <v>211</v>
      </c>
      <c r="D47" s="343" t="s">
        <v>217</v>
      </c>
      <c r="E47" s="344"/>
      <c r="F47" s="344"/>
      <c r="G47" s="358" t="s">
        <v>372</v>
      </c>
      <c r="H47" s="344"/>
      <c r="I47" s="344"/>
      <c r="J47" s="344"/>
      <c r="K47" s="344"/>
      <c r="L47" s="344"/>
      <c r="M47" s="344"/>
      <c r="N47" s="344"/>
      <c r="O47" s="344"/>
      <c r="P47" s="344"/>
      <c r="Q47" s="359"/>
      <c r="V47" s="1" t="s">
        <v>432</v>
      </c>
    </row>
    <row r="48" spans="2:23" ht="15" customHeight="1">
      <c r="B48" s="194"/>
      <c r="C48" s="156" t="str">
        <f>IF(S48=0,"",S48)</f>
        <v/>
      </c>
      <c r="D48" s="345" t="s">
        <v>218</v>
      </c>
      <c r="E48" s="346"/>
      <c r="F48" s="346"/>
      <c r="G48" s="357"/>
      <c r="H48" s="180"/>
      <c r="I48" s="180"/>
      <c r="J48" s="180"/>
      <c r="K48" s="180"/>
      <c r="L48" s="180"/>
      <c r="M48" s="180"/>
      <c r="N48" s="180"/>
      <c r="O48" s="180"/>
      <c r="P48" s="180"/>
      <c r="Q48" s="181"/>
      <c r="S48" s="64">
        <f>+Kintoneからエクセル!KP2</f>
        <v>0</v>
      </c>
      <c r="T48" s="12"/>
      <c r="V48" s="8" t="str">
        <f t="shared" si="5"/>
        <v/>
      </c>
    </row>
    <row r="49" spans="2:24" ht="15" customHeight="1">
      <c r="B49" s="194"/>
      <c r="C49" s="21" t="str">
        <f t="shared" ref="C49:C54" si="6">IF(S49=0,"",S49)</f>
        <v/>
      </c>
      <c r="D49" s="353" t="s">
        <v>219</v>
      </c>
      <c r="E49" s="354"/>
      <c r="F49" s="354"/>
      <c r="G49" s="342"/>
      <c r="H49" s="220"/>
      <c r="I49" s="220"/>
      <c r="J49" s="220"/>
      <c r="K49" s="220"/>
      <c r="L49" s="220"/>
      <c r="M49" s="220"/>
      <c r="N49" s="220"/>
      <c r="O49" s="220"/>
      <c r="P49" s="220"/>
      <c r="Q49" s="221"/>
      <c r="S49" s="64">
        <f>+Kintoneからエクセル!KQ2</f>
        <v>0</v>
      </c>
      <c r="T49" s="12"/>
      <c r="V49" s="8" t="str">
        <f t="shared" si="5"/>
        <v/>
      </c>
    </row>
    <row r="50" spans="2:24" ht="15" customHeight="1">
      <c r="B50" s="194"/>
      <c r="C50" s="21" t="str">
        <f t="shared" si="6"/>
        <v/>
      </c>
      <c r="D50" s="353" t="s">
        <v>220</v>
      </c>
      <c r="E50" s="354"/>
      <c r="F50" s="354"/>
      <c r="G50" s="342"/>
      <c r="H50" s="220"/>
      <c r="I50" s="220"/>
      <c r="J50" s="220"/>
      <c r="K50" s="220"/>
      <c r="L50" s="220"/>
      <c r="M50" s="220"/>
      <c r="N50" s="220"/>
      <c r="O50" s="220"/>
      <c r="P50" s="220"/>
      <c r="Q50" s="221"/>
      <c r="S50" s="64">
        <f>+Kintoneからエクセル!KR2</f>
        <v>0</v>
      </c>
      <c r="T50" s="12"/>
      <c r="V50" s="8" t="str">
        <f t="shared" si="5"/>
        <v/>
      </c>
    </row>
    <row r="51" spans="2:24" ht="15" customHeight="1">
      <c r="B51" s="194"/>
      <c r="C51" s="21" t="str">
        <f t="shared" si="6"/>
        <v/>
      </c>
      <c r="D51" s="353" t="s">
        <v>221</v>
      </c>
      <c r="E51" s="354"/>
      <c r="F51" s="354"/>
      <c r="G51" s="342"/>
      <c r="H51" s="220"/>
      <c r="I51" s="220"/>
      <c r="J51" s="220"/>
      <c r="K51" s="220"/>
      <c r="L51" s="220"/>
      <c r="M51" s="220"/>
      <c r="N51" s="220"/>
      <c r="O51" s="220"/>
      <c r="P51" s="220"/>
      <c r="Q51" s="221"/>
      <c r="S51" s="64">
        <f>+Kintoneからエクセル!KS2</f>
        <v>0</v>
      </c>
      <c r="T51" s="12"/>
      <c r="V51" s="8" t="str">
        <f t="shared" si="5"/>
        <v/>
      </c>
    </row>
    <row r="52" spans="2:24" ht="15" customHeight="1">
      <c r="B52" s="194"/>
      <c r="C52" s="21" t="str">
        <f t="shared" si="6"/>
        <v/>
      </c>
      <c r="D52" s="353" t="s">
        <v>222</v>
      </c>
      <c r="E52" s="354"/>
      <c r="F52" s="354"/>
      <c r="G52" s="342"/>
      <c r="H52" s="220"/>
      <c r="I52" s="220"/>
      <c r="J52" s="220"/>
      <c r="K52" s="220"/>
      <c r="L52" s="220"/>
      <c r="M52" s="220"/>
      <c r="N52" s="220"/>
      <c r="O52" s="220"/>
      <c r="P52" s="220"/>
      <c r="Q52" s="221"/>
      <c r="S52" s="64">
        <f>+Kintoneからエクセル!KT2</f>
        <v>0</v>
      </c>
      <c r="T52" s="12"/>
      <c r="V52" s="8" t="str">
        <f t="shared" si="5"/>
        <v/>
      </c>
    </row>
    <row r="53" spans="2:24" ht="15" customHeight="1">
      <c r="B53" s="194"/>
      <c r="C53" s="22" t="str">
        <f>IF(S53=0,"",S53)</f>
        <v/>
      </c>
      <c r="D53" s="353" t="s">
        <v>223</v>
      </c>
      <c r="E53" s="354"/>
      <c r="F53" s="354"/>
      <c r="G53" s="342"/>
      <c r="H53" s="220"/>
      <c r="I53" s="220"/>
      <c r="J53" s="220"/>
      <c r="K53" s="220"/>
      <c r="L53" s="220"/>
      <c r="M53" s="220"/>
      <c r="N53" s="220"/>
      <c r="O53" s="220"/>
      <c r="P53" s="220"/>
      <c r="Q53" s="221"/>
      <c r="S53" s="64">
        <f>+Kintoneからエクセル!KU2</f>
        <v>0</v>
      </c>
      <c r="T53" s="12"/>
      <c r="V53" s="8" t="str">
        <f t="shared" si="5"/>
        <v/>
      </c>
      <c r="W53" s="1" t="s">
        <v>432</v>
      </c>
    </row>
    <row r="54" spans="2:24" ht="15" customHeight="1">
      <c r="B54" s="195"/>
      <c r="C54" s="23" t="str">
        <f t="shared" si="6"/>
        <v/>
      </c>
      <c r="D54" s="355" t="s">
        <v>224</v>
      </c>
      <c r="E54" s="356"/>
      <c r="F54" s="356"/>
      <c r="G54" s="347" t="str">
        <f>IF(T54=0,"",T54)</f>
        <v/>
      </c>
      <c r="H54" s="348"/>
      <c r="I54" s="348"/>
      <c r="J54" s="348"/>
      <c r="K54" s="348"/>
      <c r="L54" s="348"/>
      <c r="M54" s="348"/>
      <c r="N54" s="348"/>
      <c r="O54" s="348"/>
      <c r="P54" s="348"/>
      <c r="Q54" s="349"/>
      <c r="S54" s="64">
        <f>+Kintoneからエクセル!KV2</f>
        <v>0</v>
      </c>
      <c r="T54" s="64">
        <f>+Kintoneからエクセル!V2</f>
        <v>0</v>
      </c>
      <c r="V54" s="8" t="str">
        <f t="shared" si="5"/>
        <v/>
      </c>
      <c r="W54" s="8" t="str">
        <f t="shared" ref="W54" si="7">IF(G54=0,"",G54)</f>
        <v/>
      </c>
    </row>
    <row r="55" spans="2:24" ht="14.5" customHeight="1">
      <c r="D55" s="10"/>
    </row>
    <row r="56" spans="2:24" ht="16" customHeight="1">
      <c r="B56" s="57" t="s">
        <v>225</v>
      </c>
      <c r="C56" s="57"/>
      <c r="D56" s="58"/>
      <c r="X56" s="1" t="s">
        <v>432</v>
      </c>
    </row>
    <row r="57" spans="2:24" ht="14.5" customHeight="1">
      <c r="B57" s="14" t="s">
        <v>403</v>
      </c>
      <c r="C57" s="14"/>
      <c r="I57" s="14"/>
      <c r="Q57" s="25"/>
    </row>
    <row r="58" spans="2:24" ht="6" customHeight="1">
      <c r="B58" s="14"/>
      <c r="C58" s="14"/>
      <c r="I58" s="14"/>
      <c r="Q58" s="25"/>
    </row>
    <row r="59" spans="2:24" ht="14.5" customHeight="1">
      <c r="B59" s="14" t="s">
        <v>386</v>
      </c>
      <c r="C59" s="14"/>
      <c r="I59" s="60" t="s">
        <v>193</v>
      </c>
      <c r="J59" s="61"/>
      <c r="K59" s="148" t="s">
        <v>400</v>
      </c>
      <c r="L59" s="24"/>
      <c r="M59" s="17"/>
      <c r="N59" s="17"/>
      <c r="R59" s="18"/>
      <c r="T59" s="65">
        <f>+Kintoneからエクセル!IZ2</f>
        <v>0</v>
      </c>
      <c r="W59" s="8" t="str">
        <f>IF(J59=0,"",J59)</f>
        <v/>
      </c>
    </row>
    <row r="60" spans="2:24" ht="6" customHeight="1">
      <c r="I60" s="14"/>
      <c r="Q60" s="25"/>
      <c r="W60" s="1" t="s">
        <v>432</v>
      </c>
      <c r="X60" s="1" t="s">
        <v>432</v>
      </c>
    </row>
    <row r="61" spans="2:24" ht="15" customHeight="1">
      <c r="B61" s="5" t="s">
        <v>226</v>
      </c>
      <c r="C61" s="176" t="s">
        <v>227</v>
      </c>
      <c r="D61" s="325"/>
      <c r="E61" s="167" t="str">
        <f>IF(S61=0,"",S61)</f>
        <v/>
      </c>
      <c r="F61" s="180"/>
      <c r="G61" s="180"/>
      <c r="H61" s="180"/>
      <c r="I61" s="180"/>
      <c r="J61" s="180"/>
      <c r="K61" s="180"/>
      <c r="L61" s="181"/>
      <c r="M61" s="212" t="s">
        <v>228</v>
      </c>
      <c r="N61" s="212"/>
      <c r="O61" s="212"/>
      <c r="P61" s="213" t="str">
        <f>IF(T61=0,"",T61)</f>
        <v/>
      </c>
      <c r="Q61" s="214"/>
      <c r="R61" s="18"/>
      <c r="S61" s="64">
        <f>+Kintoneからエクセル!W2</f>
        <v>0</v>
      </c>
      <c r="T61" s="65">
        <f>+Kintoneからエクセル!JA2</f>
        <v>0</v>
      </c>
      <c r="V61" s="8" t="str">
        <f>IF(E61=0,"",E61)</f>
        <v/>
      </c>
      <c r="W61" s="8" t="str">
        <f>IF(P61=0,"",P61)</f>
        <v/>
      </c>
    </row>
    <row r="62" spans="2:24" ht="7.5" customHeight="1">
      <c r="B62" s="4"/>
      <c r="C62" s="174" t="s">
        <v>229</v>
      </c>
      <c r="D62" s="323"/>
      <c r="E62" s="183" t="str">
        <f>IF(S62=0,"",S62)</f>
        <v/>
      </c>
      <c r="F62" s="372"/>
      <c r="G62" s="372"/>
      <c r="H62" s="372"/>
      <c r="I62" s="372"/>
      <c r="J62" s="372"/>
      <c r="K62" s="372"/>
      <c r="L62" s="372"/>
      <c r="M62" s="367"/>
      <c r="N62" s="367"/>
      <c r="O62" s="367"/>
      <c r="P62" s="367"/>
      <c r="Q62" s="368"/>
      <c r="S62" s="64">
        <f>+Kintoneからエクセル!X2</f>
        <v>0</v>
      </c>
      <c r="V62" s="8" t="str">
        <f>IF(E62=0,"",E62)</f>
        <v/>
      </c>
    </row>
    <row r="63" spans="2:24" ht="7.5" customHeight="1">
      <c r="B63" s="4"/>
      <c r="C63" s="174"/>
      <c r="D63" s="323"/>
      <c r="E63" s="373"/>
      <c r="F63" s="374"/>
      <c r="G63" s="374"/>
      <c r="H63" s="374"/>
      <c r="I63" s="374"/>
      <c r="J63" s="374"/>
      <c r="K63" s="374"/>
      <c r="L63" s="374"/>
      <c r="M63" s="367"/>
      <c r="N63" s="367"/>
      <c r="O63" s="367"/>
      <c r="P63" s="367"/>
      <c r="Q63" s="368"/>
      <c r="W63" s="1" t="s">
        <v>432</v>
      </c>
      <c r="X63" s="1" t="s">
        <v>432</v>
      </c>
    </row>
    <row r="64" spans="2:24" ht="15" customHeight="1">
      <c r="B64" s="4"/>
      <c r="C64" s="174" t="s">
        <v>230</v>
      </c>
      <c r="D64" s="323"/>
      <c r="E64" s="162" t="str">
        <f>IF(S64=0,"",S64)</f>
        <v/>
      </c>
      <c r="F64" s="220"/>
      <c r="G64" s="220"/>
      <c r="H64" s="220"/>
      <c r="I64" s="220"/>
      <c r="J64" s="220"/>
      <c r="K64" s="220"/>
      <c r="L64" s="221"/>
      <c r="M64" s="210" t="s">
        <v>231</v>
      </c>
      <c r="N64" s="210"/>
      <c r="O64" s="210"/>
      <c r="P64" s="211" t="str">
        <f>IF(T64=0,"",T64)</f>
        <v/>
      </c>
      <c r="Q64" s="211"/>
      <c r="R64" s="26"/>
      <c r="S64" s="64">
        <f>+Kintoneからエクセル!Y2</f>
        <v>0</v>
      </c>
      <c r="T64" s="65">
        <f>+Kintoneからエクセル!DQ2</f>
        <v>0</v>
      </c>
      <c r="V64" s="8" t="str">
        <f t="shared" ref="V64:V68" si="8">IF(E64=0,"",E64)</f>
        <v/>
      </c>
      <c r="W64" s="8" t="str">
        <f>IF(P64=0,"",P64)</f>
        <v/>
      </c>
    </row>
    <row r="65" spans="2:24" ht="7.5" customHeight="1">
      <c r="B65" s="4"/>
      <c r="C65" s="174" t="s">
        <v>232</v>
      </c>
      <c r="D65" s="323"/>
      <c r="E65" s="183" t="str">
        <f>IF(S65=0,"",S65)</f>
        <v/>
      </c>
      <c r="F65" s="372"/>
      <c r="G65" s="372"/>
      <c r="H65" s="372"/>
      <c r="I65" s="372"/>
      <c r="J65" s="372"/>
      <c r="K65" s="372"/>
      <c r="L65" s="372"/>
      <c r="M65" s="367"/>
      <c r="N65" s="367"/>
      <c r="O65" s="367"/>
      <c r="P65" s="367"/>
      <c r="Q65" s="368"/>
      <c r="R65" s="26"/>
      <c r="S65" s="64">
        <f>+Kintoneからエクセル!FP2</f>
        <v>0</v>
      </c>
      <c r="V65" s="8" t="str">
        <f t="shared" si="8"/>
        <v/>
      </c>
    </row>
    <row r="66" spans="2:24" ht="7.5" customHeight="1">
      <c r="B66" s="4"/>
      <c r="C66" s="174"/>
      <c r="D66" s="323"/>
      <c r="E66" s="369"/>
      <c r="F66" s="370"/>
      <c r="G66" s="370"/>
      <c r="H66" s="370"/>
      <c r="I66" s="370"/>
      <c r="J66" s="370"/>
      <c r="K66" s="370"/>
      <c r="L66" s="370"/>
      <c r="M66" s="370"/>
      <c r="N66" s="370"/>
      <c r="O66" s="370"/>
      <c r="P66" s="370"/>
      <c r="Q66" s="371"/>
      <c r="R66" s="26"/>
      <c r="W66" s="1" t="s">
        <v>432</v>
      </c>
    </row>
    <row r="67" spans="2:24" ht="15" customHeight="1">
      <c r="B67" s="41"/>
      <c r="C67" s="174" t="s">
        <v>233</v>
      </c>
      <c r="D67" s="323"/>
      <c r="E67" s="382" t="str">
        <f>IF(S67=0,"",S67)</f>
        <v/>
      </c>
      <c r="F67" s="383"/>
      <c r="G67" s="152" t="s">
        <v>235</v>
      </c>
      <c r="H67" s="201" t="s">
        <v>234</v>
      </c>
      <c r="I67" s="202"/>
      <c r="J67" s="202"/>
      <c r="K67" s="202"/>
      <c r="L67" s="202"/>
      <c r="M67" s="202"/>
      <c r="N67" s="202"/>
      <c r="O67" s="202"/>
      <c r="P67" s="202"/>
      <c r="Q67" s="203"/>
      <c r="S67" s="64">
        <f>+Kintoneからエクセル!Z2</f>
        <v>0</v>
      </c>
      <c r="V67" s="8" t="str">
        <f t="shared" si="8"/>
        <v/>
      </c>
      <c r="W67" s="1" t="s">
        <v>432</v>
      </c>
    </row>
    <row r="68" spans="2:24" ht="15" customHeight="1">
      <c r="B68" s="4"/>
      <c r="C68" s="174" t="s">
        <v>236</v>
      </c>
      <c r="D68" s="323"/>
      <c r="E68" s="384" t="str">
        <f>IF(S68=0,"",S68)</f>
        <v/>
      </c>
      <c r="F68" s="385"/>
      <c r="G68" s="153" t="s">
        <v>235</v>
      </c>
      <c r="H68" s="326" t="s">
        <v>237</v>
      </c>
      <c r="I68" s="327"/>
      <c r="J68" s="327"/>
      <c r="K68" s="327"/>
      <c r="L68" s="327"/>
      <c r="M68" s="327"/>
      <c r="N68" s="327"/>
      <c r="O68" s="327"/>
      <c r="P68" s="327"/>
      <c r="Q68" s="328"/>
      <c r="S68" s="64">
        <f>+Kintoneからエクセル!AA2</f>
        <v>0</v>
      </c>
      <c r="V68" s="8" t="str">
        <f t="shared" si="8"/>
        <v/>
      </c>
    </row>
    <row r="69" spans="2:24" ht="15" customHeight="1">
      <c r="B69" s="6"/>
      <c r="C69" s="178" t="s">
        <v>238</v>
      </c>
      <c r="D69" s="324"/>
      <c r="E69" s="379">
        <f>SUM(E67:E68)</f>
        <v>0</v>
      </c>
      <c r="F69" s="380"/>
      <c r="G69" s="154" t="s">
        <v>235</v>
      </c>
      <c r="H69" s="207"/>
      <c r="I69" s="208"/>
      <c r="J69" s="208"/>
      <c r="K69" s="208"/>
      <c r="L69" s="208"/>
      <c r="M69" s="208"/>
      <c r="N69" s="208"/>
      <c r="O69" s="208"/>
      <c r="P69" s="208"/>
      <c r="Q69" s="209"/>
      <c r="W69" s="1" t="s">
        <v>432</v>
      </c>
      <c r="X69" s="1" t="s">
        <v>432</v>
      </c>
    </row>
    <row r="70" spans="2:24" ht="15" customHeight="1">
      <c r="B70" s="5" t="s">
        <v>239</v>
      </c>
      <c r="C70" s="176" t="s">
        <v>227</v>
      </c>
      <c r="D70" s="325"/>
      <c r="E70" s="167" t="str">
        <f>IF(S70=0,"",S70)</f>
        <v/>
      </c>
      <c r="F70" s="180"/>
      <c r="G70" s="180"/>
      <c r="H70" s="180"/>
      <c r="I70" s="180"/>
      <c r="J70" s="180"/>
      <c r="K70" s="180"/>
      <c r="L70" s="181"/>
      <c r="M70" s="212" t="s">
        <v>228</v>
      </c>
      <c r="N70" s="212"/>
      <c r="O70" s="212"/>
      <c r="P70" s="213" t="str">
        <f>IF(T70=0,"",T70)</f>
        <v/>
      </c>
      <c r="Q70" s="214"/>
      <c r="R70" s="18"/>
      <c r="S70" s="64">
        <f>+Kintoneからエクセル!BE2</f>
        <v>0</v>
      </c>
      <c r="T70" s="65">
        <f>+Kintoneからエクセル!JB2</f>
        <v>0</v>
      </c>
      <c r="V70" s="8" t="str">
        <f>IF(E70=0,"",E70)</f>
        <v/>
      </c>
      <c r="W70" s="8" t="str">
        <f>IF(P70=0,"",P70)</f>
        <v/>
      </c>
    </row>
    <row r="71" spans="2:24" ht="7.5" customHeight="1">
      <c r="B71" s="4"/>
      <c r="C71" s="174" t="s">
        <v>229</v>
      </c>
      <c r="D71" s="323"/>
      <c r="E71" s="183" t="str">
        <f>IF(S71=0,"",S71)</f>
        <v/>
      </c>
      <c r="F71" s="372"/>
      <c r="G71" s="372"/>
      <c r="H71" s="372"/>
      <c r="I71" s="372"/>
      <c r="J71" s="372"/>
      <c r="K71" s="372"/>
      <c r="L71" s="372"/>
      <c r="M71" s="367"/>
      <c r="N71" s="367"/>
      <c r="O71" s="367"/>
      <c r="P71" s="367"/>
      <c r="Q71" s="368"/>
      <c r="S71" s="64">
        <f>+Kintoneからエクセル!BF2</f>
        <v>0</v>
      </c>
      <c r="V71" s="8" t="str">
        <f>IF(E71=0,"",E71)</f>
        <v/>
      </c>
    </row>
    <row r="72" spans="2:24" ht="7.5" customHeight="1">
      <c r="B72" s="4"/>
      <c r="C72" s="174"/>
      <c r="D72" s="323"/>
      <c r="E72" s="373"/>
      <c r="F72" s="374"/>
      <c r="G72" s="374"/>
      <c r="H72" s="374"/>
      <c r="I72" s="374"/>
      <c r="J72" s="374"/>
      <c r="K72" s="374"/>
      <c r="L72" s="374"/>
      <c r="M72" s="367"/>
      <c r="N72" s="367"/>
      <c r="O72" s="367"/>
      <c r="P72" s="367"/>
      <c r="Q72" s="368"/>
      <c r="W72" s="1" t="s">
        <v>432</v>
      </c>
      <c r="X72" s="1" t="s">
        <v>432</v>
      </c>
    </row>
    <row r="73" spans="2:24" ht="15" customHeight="1">
      <c r="B73" s="4"/>
      <c r="C73" s="174" t="s">
        <v>230</v>
      </c>
      <c r="D73" s="323"/>
      <c r="E73" s="162" t="str">
        <f>IF(S73=0,"",S73)</f>
        <v/>
      </c>
      <c r="F73" s="220"/>
      <c r="G73" s="220"/>
      <c r="H73" s="220"/>
      <c r="I73" s="220"/>
      <c r="J73" s="220"/>
      <c r="K73" s="220"/>
      <c r="L73" s="221"/>
      <c r="M73" s="210" t="s">
        <v>231</v>
      </c>
      <c r="N73" s="210"/>
      <c r="O73" s="210"/>
      <c r="P73" s="211" t="str">
        <f>IF(T73=0,"",T73)</f>
        <v/>
      </c>
      <c r="Q73" s="211"/>
      <c r="R73" s="26"/>
      <c r="S73" s="64">
        <f>+Kintoneからエクセル!BG2</f>
        <v>0</v>
      </c>
      <c r="T73" s="65">
        <f>+Kintoneからエクセル!DR2</f>
        <v>0</v>
      </c>
      <c r="V73" s="8" t="str">
        <f t="shared" ref="V73:V74" si="9">IF(E73=0,"",E73)</f>
        <v/>
      </c>
      <c r="W73" s="8" t="str">
        <f>IF(P73=0,"",P73)</f>
        <v/>
      </c>
    </row>
    <row r="74" spans="2:24" ht="7.5" customHeight="1">
      <c r="B74" s="4"/>
      <c r="C74" s="174" t="s">
        <v>232</v>
      </c>
      <c r="D74" s="323"/>
      <c r="E74" s="183" t="str">
        <f>IF(S74=0,"",S74)</f>
        <v/>
      </c>
      <c r="F74" s="372"/>
      <c r="G74" s="372"/>
      <c r="H74" s="372"/>
      <c r="I74" s="372"/>
      <c r="J74" s="372"/>
      <c r="K74" s="372"/>
      <c r="L74" s="372"/>
      <c r="M74" s="372"/>
      <c r="N74" s="372"/>
      <c r="O74" s="372"/>
      <c r="P74" s="372"/>
      <c r="Q74" s="381"/>
      <c r="R74" s="26"/>
      <c r="S74" s="64">
        <f>+Kintoneからエクセル!FQ2</f>
        <v>0</v>
      </c>
      <c r="V74" s="8" t="str">
        <f t="shared" si="9"/>
        <v/>
      </c>
    </row>
    <row r="75" spans="2:24" ht="7.5" customHeight="1">
      <c r="B75" s="4"/>
      <c r="C75" s="174"/>
      <c r="D75" s="323"/>
      <c r="E75" s="369"/>
      <c r="F75" s="370"/>
      <c r="G75" s="370"/>
      <c r="H75" s="370"/>
      <c r="I75" s="370"/>
      <c r="J75" s="370"/>
      <c r="K75" s="370"/>
      <c r="L75" s="370"/>
      <c r="M75" s="370"/>
      <c r="N75" s="370"/>
      <c r="O75" s="370"/>
      <c r="P75" s="370"/>
      <c r="Q75" s="371"/>
      <c r="R75" s="26"/>
      <c r="W75" s="1" t="s">
        <v>432</v>
      </c>
    </row>
    <row r="76" spans="2:24" ht="15" customHeight="1">
      <c r="B76" s="4"/>
      <c r="C76" s="174" t="s">
        <v>233</v>
      </c>
      <c r="D76" s="323"/>
      <c r="E76" s="375" t="str">
        <f>IF(S76=0,"",S76)</f>
        <v/>
      </c>
      <c r="F76" s="376"/>
      <c r="G76" s="152" t="s">
        <v>235</v>
      </c>
      <c r="H76" s="201" t="s">
        <v>234</v>
      </c>
      <c r="I76" s="202"/>
      <c r="J76" s="202"/>
      <c r="K76" s="202"/>
      <c r="L76" s="202"/>
      <c r="M76" s="202"/>
      <c r="N76" s="202"/>
      <c r="O76" s="202"/>
      <c r="P76" s="202"/>
      <c r="Q76" s="203"/>
      <c r="S76" s="64">
        <f>+Kintoneからエクセル!BH2</f>
        <v>0</v>
      </c>
      <c r="V76" s="8" t="str">
        <f t="shared" ref="V76:V83" si="10">IF(E76=0,"",E76)</f>
        <v/>
      </c>
      <c r="W76" s="1" t="s">
        <v>432</v>
      </c>
    </row>
    <row r="77" spans="2:24" ht="15" customHeight="1">
      <c r="B77" s="4"/>
      <c r="C77" s="174" t="s">
        <v>236</v>
      </c>
      <c r="D77" s="323"/>
      <c r="E77" s="377" t="str">
        <f>IF(S77=0,"",S77)</f>
        <v/>
      </c>
      <c r="F77" s="378"/>
      <c r="G77" s="153" t="s">
        <v>235</v>
      </c>
      <c r="H77" s="204" t="s">
        <v>237</v>
      </c>
      <c r="I77" s="205"/>
      <c r="J77" s="205"/>
      <c r="K77" s="205"/>
      <c r="L77" s="205"/>
      <c r="M77" s="205"/>
      <c r="N77" s="205"/>
      <c r="O77" s="205"/>
      <c r="P77" s="205"/>
      <c r="Q77" s="206"/>
      <c r="S77" s="64">
        <f>+Kintoneからエクセル!BI2</f>
        <v>0</v>
      </c>
      <c r="V77" s="8" t="str">
        <f t="shared" si="10"/>
        <v/>
      </c>
    </row>
    <row r="78" spans="2:24" ht="15" customHeight="1">
      <c r="B78" s="6"/>
      <c r="C78" s="178" t="s">
        <v>238</v>
      </c>
      <c r="D78" s="324"/>
      <c r="E78" s="379">
        <f>SUM(E76:E77)</f>
        <v>0</v>
      </c>
      <c r="F78" s="380"/>
      <c r="G78" s="154" t="s">
        <v>235</v>
      </c>
      <c r="H78" s="207"/>
      <c r="I78" s="208"/>
      <c r="J78" s="208"/>
      <c r="K78" s="208"/>
      <c r="L78" s="208"/>
      <c r="M78" s="208"/>
      <c r="N78" s="208"/>
      <c r="O78" s="208"/>
      <c r="P78" s="208"/>
      <c r="Q78" s="209"/>
      <c r="W78" s="1" t="s">
        <v>432</v>
      </c>
      <c r="X78" s="1" t="s">
        <v>432</v>
      </c>
    </row>
    <row r="79" spans="2:24" ht="15" customHeight="1">
      <c r="B79" s="5" t="s">
        <v>240</v>
      </c>
      <c r="C79" s="176" t="s">
        <v>227</v>
      </c>
      <c r="D79" s="325"/>
      <c r="E79" s="167" t="str">
        <f t="shared" ref="E79:E80" si="11">IF(S79=0,"",S79)</f>
        <v/>
      </c>
      <c r="F79" s="180"/>
      <c r="G79" s="180"/>
      <c r="H79" s="180"/>
      <c r="I79" s="180"/>
      <c r="J79" s="180"/>
      <c r="K79" s="180"/>
      <c r="L79" s="181"/>
      <c r="M79" s="212" t="s">
        <v>228</v>
      </c>
      <c r="N79" s="212"/>
      <c r="O79" s="212"/>
      <c r="P79" s="213" t="str">
        <f>IF(T79=0,"",T79)</f>
        <v/>
      </c>
      <c r="Q79" s="214"/>
      <c r="R79" s="18"/>
      <c r="S79" s="64">
        <f>+Kintoneからエクセル!BK2</f>
        <v>0</v>
      </c>
      <c r="T79" s="65">
        <f>+Kintoneからエクセル!JC2</f>
        <v>0</v>
      </c>
      <c r="V79" s="8" t="str">
        <f t="shared" si="10"/>
        <v/>
      </c>
      <c r="W79" s="8" t="str">
        <f>IF(P79=0,"",P79)</f>
        <v/>
      </c>
    </row>
    <row r="80" spans="2:24" ht="7.5" customHeight="1">
      <c r="B80" s="4"/>
      <c r="C80" s="174" t="s">
        <v>229</v>
      </c>
      <c r="D80" s="323"/>
      <c r="E80" s="183" t="str">
        <f t="shared" si="11"/>
        <v/>
      </c>
      <c r="F80" s="372"/>
      <c r="G80" s="372"/>
      <c r="H80" s="372"/>
      <c r="I80" s="372"/>
      <c r="J80" s="372"/>
      <c r="K80" s="372"/>
      <c r="L80" s="372"/>
      <c r="M80" s="367"/>
      <c r="N80" s="367"/>
      <c r="O80" s="367"/>
      <c r="P80" s="367"/>
      <c r="Q80" s="368"/>
      <c r="S80" s="64">
        <f>+Kintoneからエクセル!BL2</f>
        <v>0</v>
      </c>
      <c r="V80" s="8" t="str">
        <f t="shared" si="10"/>
        <v/>
      </c>
    </row>
    <row r="81" spans="2:24" ht="7.5" customHeight="1">
      <c r="B81" s="4"/>
      <c r="C81" s="174"/>
      <c r="D81" s="323"/>
      <c r="E81" s="373"/>
      <c r="F81" s="374"/>
      <c r="G81" s="374"/>
      <c r="H81" s="374"/>
      <c r="I81" s="374"/>
      <c r="J81" s="374"/>
      <c r="K81" s="374"/>
      <c r="L81" s="374"/>
      <c r="M81" s="367"/>
      <c r="N81" s="367"/>
      <c r="O81" s="367"/>
      <c r="P81" s="367"/>
      <c r="Q81" s="368"/>
      <c r="W81" s="1" t="s">
        <v>432</v>
      </c>
      <c r="X81" s="1" t="s">
        <v>432</v>
      </c>
    </row>
    <row r="82" spans="2:24" ht="15" customHeight="1">
      <c r="B82" s="4"/>
      <c r="C82" s="174" t="s">
        <v>230</v>
      </c>
      <c r="D82" s="323"/>
      <c r="E82" s="162" t="str">
        <f t="shared" ref="E82" si="12">IF(S82=0,"",S82)</f>
        <v/>
      </c>
      <c r="F82" s="220"/>
      <c r="G82" s="220"/>
      <c r="H82" s="220"/>
      <c r="I82" s="220"/>
      <c r="J82" s="220"/>
      <c r="K82" s="220"/>
      <c r="L82" s="221"/>
      <c r="M82" s="210" t="s">
        <v>231</v>
      </c>
      <c r="N82" s="210"/>
      <c r="O82" s="210"/>
      <c r="P82" s="211" t="str">
        <f>IF(T82=0,"",T82)</f>
        <v/>
      </c>
      <c r="Q82" s="211"/>
      <c r="R82" s="26"/>
      <c r="S82" s="64">
        <f>+Kintoneからエクセル!BM2</f>
        <v>0</v>
      </c>
      <c r="T82" s="65">
        <f>+Kintoneからエクセル!DS2</f>
        <v>0</v>
      </c>
      <c r="V82" s="8" t="str">
        <f t="shared" si="10"/>
        <v/>
      </c>
      <c r="W82" s="8" t="str">
        <f>IF(P82=0,"",P82)</f>
        <v/>
      </c>
    </row>
    <row r="83" spans="2:24" ht="7.5" customHeight="1">
      <c r="B83" s="4"/>
      <c r="C83" s="174" t="s">
        <v>232</v>
      </c>
      <c r="D83" s="323"/>
      <c r="E83" s="183" t="str">
        <f t="shared" ref="E83" si="13">IF(S83=0,"",S83)</f>
        <v/>
      </c>
      <c r="F83" s="372"/>
      <c r="G83" s="372"/>
      <c r="H83" s="372"/>
      <c r="I83" s="372"/>
      <c r="J83" s="372"/>
      <c r="K83" s="372"/>
      <c r="L83" s="372"/>
      <c r="M83" s="372"/>
      <c r="N83" s="372"/>
      <c r="O83" s="372"/>
      <c r="P83" s="372"/>
      <c r="Q83" s="381"/>
      <c r="R83" s="26"/>
      <c r="S83" s="64">
        <f>+Kintoneからエクセル!FR2</f>
        <v>0</v>
      </c>
      <c r="V83" s="8" t="str">
        <f t="shared" si="10"/>
        <v/>
      </c>
    </row>
    <row r="84" spans="2:24" ht="7.5" customHeight="1">
      <c r="B84" s="4"/>
      <c r="C84" s="174"/>
      <c r="D84" s="323"/>
      <c r="E84" s="369"/>
      <c r="F84" s="370"/>
      <c r="G84" s="370"/>
      <c r="H84" s="370"/>
      <c r="I84" s="370"/>
      <c r="J84" s="370"/>
      <c r="K84" s="370"/>
      <c r="L84" s="370"/>
      <c r="M84" s="370"/>
      <c r="N84" s="370"/>
      <c r="O84" s="370"/>
      <c r="P84" s="370"/>
      <c r="Q84" s="371"/>
      <c r="R84" s="26"/>
      <c r="W84" s="1" t="s">
        <v>432</v>
      </c>
    </row>
    <row r="85" spans="2:24" ht="15" customHeight="1">
      <c r="B85" s="4"/>
      <c r="C85" s="174" t="s">
        <v>233</v>
      </c>
      <c r="D85" s="323"/>
      <c r="E85" s="375" t="str">
        <f t="shared" ref="E85:E86" si="14">IF(S85=0,"",S85)</f>
        <v/>
      </c>
      <c r="F85" s="376"/>
      <c r="G85" s="152" t="s">
        <v>235</v>
      </c>
      <c r="H85" s="201" t="s">
        <v>234</v>
      </c>
      <c r="I85" s="202"/>
      <c r="J85" s="202"/>
      <c r="K85" s="202"/>
      <c r="L85" s="202"/>
      <c r="M85" s="202"/>
      <c r="N85" s="202"/>
      <c r="O85" s="202"/>
      <c r="P85" s="202"/>
      <c r="Q85" s="203"/>
      <c r="S85" s="64">
        <f>+Kintoneからエクセル!BN2</f>
        <v>0</v>
      </c>
      <c r="V85" s="8" t="str">
        <f t="shared" ref="V85:V86" si="15">IF(E85=0,"",E85)</f>
        <v/>
      </c>
      <c r="W85" s="1" t="s">
        <v>432</v>
      </c>
    </row>
    <row r="86" spans="2:24" ht="15" customHeight="1">
      <c r="B86" s="4"/>
      <c r="C86" s="174" t="s">
        <v>236</v>
      </c>
      <c r="D86" s="323"/>
      <c r="E86" s="377" t="str">
        <f t="shared" si="14"/>
        <v/>
      </c>
      <c r="F86" s="378"/>
      <c r="G86" s="153" t="s">
        <v>235</v>
      </c>
      <c r="H86" s="204" t="s">
        <v>237</v>
      </c>
      <c r="I86" s="205"/>
      <c r="J86" s="205"/>
      <c r="K86" s="205"/>
      <c r="L86" s="205"/>
      <c r="M86" s="205"/>
      <c r="N86" s="205"/>
      <c r="O86" s="205"/>
      <c r="P86" s="205"/>
      <c r="Q86" s="206"/>
      <c r="S86" s="64">
        <f>+Kintoneからエクセル!BO2</f>
        <v>0</v>
      </c>
      <c r="V86" s="8" t="str">
        <f t="shared" si="15"/>
        <v/>
      </c>
    </row>
    <row r="87" spans="2:24" ht="15" customHeight="1">
      <c r="B87" s="6"/>
      <c r="C87" s="178" t="s">
        <v>238</v>
      </c>
      <c r="D87" s="324"/>
      <c r="E87" s="379">
        <f>SUM(E85:E86)</f>
        <v>0</v>
      </c>
      <c r="F87" s="380"/>
      <c r="G87" s="154" t="s">
        <v>235</v>
      </c>
      <c r="H87" s="207"/>
      <c r="I87" s="208"/>
      <c r="J87" s="208"/>
      <c r="K87" s="208"/>
      <c r="L87" s="208"/>
      <c r="M87" s="208"/>
      <c r="N87" s="208"/>
      <c r="O87" s="208"/>
      <c r="P87" s="208"/>
      <c r="Q87" s="209"/>
      <c r="W87" s="1" t="s">
        <v>432</v>
      </c>
      <c r="X87" s="1" t="s">
        <v>432</v>
      </c>
    </row>
    <row r="88" spans="2:24" ht="15" customHeight="1">
      <c r="B88" s="5" t="s">
        <v>241</v>
      </c>
      <c r="C88" s="176" t="s">
        <v>227</v>
      </c>
      <c r="D88" s="325"/>
      <c r="E88" s="167" t="str">
        <f t="shared" ref="E88:E89" si="16">IF(S88=0,"",S88)</f>
        <v/>
      </c>
      <c r="F88" s="180"/>
      <c r="G88" s="180"/>
      <c r="H88" s="180"/>
      <c r="I88" s="180"/>
      <c r="J88" s="180"/>
      <c r="K88" s="180"/>
      <c r="L88" s="181"/>
      <c r="M88" s="212" t="s">
        <v>228</v>
      </c>
      <c r="N88" s="212"/>
      <c r="O88" s="212"/>
      <c r="P88" s="213" t="str">
        <f>IF(T88=0,"",T88)</f>
        <v/>
      </c>
      <c r="Q88" s="214"/>
      <c r="R88" s="18"/>
      <c r="S88" s="64">
        <f>+Kintoneからエクセル!BQ2</f>
        <v>0</v>
      </c>
      <c r="T88" s="65">
        <f>+Kintoneからエクセル!JD2</f>
        <v>0</v>
      </c>
      <c r="V88" s="8" t="str">
        <f t="shared" ref="V88:V89" si="17">IF(E88=0,"",E88)</f>
        <v/>
      </c>
      <c r="W88" s="8" t="str">
        <f>IF(P88=0,"",P88)</f>
        <v/>
      </c>
    </row>
    <row r="89" spans="2:24" ht="7.5" customHeight="1">
      <c r="B89" s="4"/>
      <c r="C89" s="174" t="s">
        <v>229</v>
      </c>
      <c r="D89" s="323"/>
      <c r="E89" s="183" t="str">
        <f t="shared" si="16"/>
        <v/>
      </c>
      <c r="F89" s="372"/>
      <c r="G89" s="372"/>
      <c r="H89" s="372"/>
      <c r="I89" s="372"/>
      <c r="J89" s="372"/>
      <c r="K89" s="372"/>
      <c r="L89" s="372"/>
      <c r="M89" s="367"/>
      <c r="N89" s="367"/>
      <c r="O89" s="367"/>
      <c r="P89" s="367"/>
      <c r="Q89" s="368"/>
      <c r="S89" s="64">
        <f>+Kintoneからエクセル!BR2</f>
        <v>0</v>
      </c>
      <c r="V89" s="8" t="str">
        <f t="shared" si="17"/>
        <v/>
      </c>
    </row>
    <row r="90" spans="2:24" ht="7.5" customHeight="1">
      <c r="B90" s="4"/>
      <c r="C90" s="174"/>
      <c r="D90" s="323"/>
      <c r="E90" s="373"/>
      <c r="F90" s="374"/>
      <c r="G90" s="374"/>
      <c r="H90" s="374"/>
      <c r="I90" s="374"/>
      <c r="J90" s="374"/>
      <c r="K90" s="374"/>
      <c r="L90" s="374"/>
      <c r="M90" s="367"/>
      <c r="N90" s="367"/>
      <c r="O90" s="367"/>
      <c r="P90" s="367"/>
      <c r="Q90" s="368"/>
      <c r="W90" s="1" t="s">
        <v>432</v>
      </c>
      <c r="X90" s="1" t="s">
        <v>432</v>
      </c>
    </row>
    <row r="91" spans="2:24" ht="15" customHeight="1">
      <c r="B91" s="4"/>
      <c r="C91" s="174" t="s">
        <v>230</v>
      </c>
      <c r="D91" s="323"/>
      <c r="E91" s="162" t="str">
        <f t="shared" ref="E91" si="18">IF(S91=0,"",S91)</f>
        <v/>
      </c>
      <c r="F91" s="220"/>
      <c r="G91" s="220"/>
      <c r="H91" s="220"/>
      <c r="I91" s="220"/>
      <c r="J91" s="220"/>
      <c r="K91" s="220"/>
      <c r="L91" s="221"/>
      <c r="M91" s="210" t="s">
        <v>231</v>
      </c>
      <c r="N91" s="210"/>
      <c r="O91" s="210"/>
      <c r="P91" s="211" t="str">
        <f>IF(T91=0,"",T91)</f>
        <v/>
      </c>
      <c r="Q91" s="211"/>
      <c r="R91" s="26"/>
      <c r="S91" s="64">
        <f>+Kintoneからエクセル!BS2</f>
        <v>0</v>
      </c>
      <c r="T91" s="65">
        <f>+Kintoneからエクセル!DT2</f>
        <v>0</v>
      </c>
      <c r="V91" s="8" t="str">
        <f t="shared" ref="V91:V92" si="19">IF(E91=0,"",E91)</f>
        <v/>
      </c>
      <c r="W91" s="8" t="str">
        <f>IF(P91=0,"",P91)</f>
        <v/>
      </c>
    </row>
    <row r="92" spans="2:24" ht="7.5" customHeight="1">
      <c r="B92" s="4"/>
      <c r="C92" s="174" t="s">
        <v>232</v>
      </c>
      <c r="D92" s="323"/>
      <c r="E92" s="183" t="str">
        <f t="shared" ref="E92" si="20">IF(S92=0,"",S92)</f>
        <v/>
      </c>
      <c r="F92" s="372"/>
      <c r="G92" s="372"/>
      <c r="H92" s="372"/>
      <c r="I92" s="372"/>
      <c r="J92" s="372"/>
      <c r="K92" s="372"/>
      <c r="L92" s="372"/>
      <c r="M92" s="372"/>
      <c r="N92" s="372"/>
      <c r="O92" s="372"/>
      <c r="P92" s="372"/>
      <c r="Q92" s="381"/>
      <c r="R92" s="26"/>
      <c r="S92" s="64">
        <f>+Kintoneからエクセル!FS2</f>
        <v>0</v>
      </c>
      <c r="V92" s="8" t="str">
        <f t="shared" si="19"/>
        <v/>
      </c>
    </row>
    <row r="93" spans="2:24" ht="7.5" customHeight="1">
      <c r="B93" s="4"/>
      <c r="C93" s="174"/>
      <c r="D93" s="323"/>
      <c r="E93" s="369"/>
      <c r="F93" s="370"/>
      <c r="G93" s="370"/>
      <c r="H93" s="370"/>
      <c r="I93" s="370"/>
      <c r="J93" s="370"/>
      <c r="K93" s="370"/>
      <c r="L93" s="370"/>
      <c r="M93" s="370"/>
      <c r="N93" s="370"/>
      <c r="O93" s="370"/>
      <c r="P93" s="370"/>
      <c r="Q93" s="371"/>
      <c r="R93" s="26"/>
      <c r="W93" s="1" t="s">
        <v>432</v>
      </c>
    </row>
    <row r="94" spans="2:24" ht="15" customHeight="1">
      <c r="B94" s="4"/>
      <c r="C94" s="174" t="s">
        <v>233</v>
      </c>
      <c r="D94" s="323"/>
      <c r="E94" s="375" t="str">
        <f t="shared" ref="E94:E95" si="21">IF(S94=0,"",S94)</f>
        <v/>
      </c>
      <c r="F94" s="376"/>
      <c r="G94" s="152" t="s">
        <v>235</v>
      </c>
      <c r="H94" s="201" t="s">
        <v>234</v>
      </c>
      <c r="I94" s="202"/>
      <c r="J94" s="202"/>
      <c r="K94" s="202"/>
      <c r="L94" s="202"/>
      <c r="M94" s="202"/>
      <c r="N94" s="202"/>
      <c r="O94" s="202"/>
      <c r="P94" s="202"/>
      <c r="Q94" s="203"/>
      <c r="S94" s="64">
        <f>+Kintoneからエクセル!BT2</f>
        <v>0</v>
      </c>
      <c r="V94" s="8" t="str">
        <f t="shared" ref="V94:V110" si="22">IF(E94=0,"",E94)</f>
        <v/>
      </c>
      <c r="W94" s="1" t="s">
        <v>432</v>
      </c>
    </row>
    <row r="95" spans="2:24" ht="15" customHeight="1">
      <c r="B95" s="4"/>
      <c r="C95" s="174" t="s">
        <v>236</v>
      </c>
      <c r="D95" s="323"/>
      <c r="E95" s="377" t="str">
        <f t="shared" si="21"/>
        <v/>
      </c>
      <c r="F95" s="378"/>
      <c r="G95" s="153" t="s">
        <v>235</v>
      </c>
      <c r="H95" s="204" t="s">
        <v>237</v>
      </c>
      <c r="I95" s="205"/>
      <c r="J95" s="205"/>
      <c r="K95" s="205"/>
      <c r="L95" s="205"/>
      <c r="M95" s="205"/>
      <c r="N95" s="205"/>
      <c r="O95" s="205"/>
      <c r="P95" s="205"/>
      <c r="Q95" s="206"/>
      <c r="S95" s="64">
        <f>+Kintoneからエクセル!BU2</f>
        <v>0</v>
      </c>
      <c r="V95" s="8" t="str">
        <f t="shared" si="22"/>
        <v/>
      </c>
    </row>
    <row r="96" spans="2:24" ht="15" customHeight="1">
      <c r="B96" s="6"/>
      <c r="C96" s="178" t="s">
        <v>238</v>
      </c>
      <c r="D96" s="324"/>
      <c r="E96" s="379">
        <f>SUM(E94:E95)</f>
        <v>0</v>
      </c>
      <c r="F96" s="380"/>
      <c r="G96" s="154" t="s">
        <v>235</v>
      </c>
      <c r="H96" s="207"/>
      <c r="I96" s="208"/>
      <c r="J96" s="208"/>
      <c r="K96" s="208"/>
      <c r="L96" s="208"/>
      <c r="M96" s="208"/>
      <c r="N96" s="208"/>
      <c r="O96" s="208"/>
      <c r="P96" s="208"/>
      <c r="Q96" s="209"/>
      <c r="W96" s="1" t="s">
        <v>432</v>
      </c>
      <c r="X96" s="1" t="s">
        <v>432</v>
      </c>
    </row>
    <row r="97" spans="2:24" ht="15" customHeight="1">
      <c r="B97" s="5" t="s">
        <v>242</v>
      </c>
      <c r="C97" s="176" t="s">
        <v>227</v>
      </c>
      <c r="D97" s="325"/>
      <c r="E97" s="167" t="str">
        <f t="shared" ref="E97:E98" si="23">IF(S97=0,"",S97)</f>
        <v/>
      </c>
      <c r="F97" s="180"/>
      <c r="G97" s="180"/>
      <c r="H97" s="180"/>
      <c r="I97" s="180"/>
      <c r="J97" s="180"/>
      <c r="K97" s="180"/>
      <c r="L97" s="181"/>
      <c r="M97" s="212" t="s">
        <v>228</v>
      </c>
      <c r="N97" s="212"/>
      <c r="O97" s="212"/>
      <c r="P97" s="213" t="str">
        <f>IF(T97=0,"",T97)</f>
        <v/>
      </c>
      <c r="Q97" s="214"/>
      <c r="R97" s="18"/>
      <c r="S97" s="64">
        <f>+Kintoneからエクセル!BW2</f>
        <v>0</v>
      </c>
      <c r="T97" s="65">
        <f>+Kintoneからエクセル!JE2</f>
        <v>0</v>
      </c>
      <c r="V97" s="8" t="str">
        <f t="shared" si="22"/>
        <v/>
      </c>
      <c r="W97" s="8" t="str">
        <f>IF(P97=0,"",P97)</f>
        <v/>
      </c>
    </row>
    <row r="98" spans="2:24" ht="7.5" customHeight="1">
      <c r="B98" s="4"/>
      <c r="C98" s="174" t="s">
        <v>229</v>
      </c>
      <c r="D98" s="323"/>
      <c r="E98" s="183" t="str">
        <f t="shared" si="23"/>
        <v/>
      </c>
      <c r="F98" s="372"/>
      <c r="G98" s="372"/>
      <c r="H98" s="372"/>
      <c r="I98" s="372"/>
      <c r="J98" s="372"/>
      <c r="K98" s="372"/>
      <c r="L98" s="372"/>
      <c r="M98" s="367"/>
      <c r="N98" s="367"/>
      <c r="O98" s="367"/>
      <c r="P98" s="367"/>
      <c r="Q98" s="368"/>
      <c r="S98" s="64">
        <f>+Kintoneからエクセル!BX2</f>
        <v>0</v>
      </c>
      <c r="V98" s="8" t="str">
        <f t="shared" si="22"/>
        <v/>
      </c>
    </row>
    <row r="99" spans="2:24" ht="7.5" customHeight="1">
      <c r="B99" s="4"/>
      <c r="C99" s="174"/>
      <c r="D99" s="323"/>
      <c r="E99" s="373"/>
      <c r="F99" s="374"/>
      <c r="G99" s="374"/>
      <c r="H99" s="374"/>
      <c r="I99" s="374"/>
      <c r="J99" s="374"/>
      <c r="K99" s="374"/>
      <c r="L99" s="374"/>
      <c r="M99" s="367"/>
      <c r="N99" s="367"/>
      <c r="O99" s="367"/>
      <c r="P99" s="367"/>
      <c r="Q99" s="368"/>
      <c r="W99" s="1" t="s">
        <v>432</v>
      </c>
      <c r="X99" s="1" t="s">
        <v>432</v>
      </c>
    </row>
    <row r="100" spans="2:24" ht="15" customHeight="1">
      <c r="B100" s="4"/>
      <c r="C100" s="174" t="s">
        <v>230</v>
      </c>
      <c r="D100" s="323"/>
      <c r="E100" s="162" t="str">
        <f t="shared" ref="E100" si="24">IF(S100=0,"",S100)</f>
        <v/>
      </c>
      <c r="F100" s="220"/>
      <c r="G100" s="220"/>
      <c r="H100" s="220"/>
      <c r="I100" s="220"/>
      <c r="J100" s="220"/>
      <c r="K100" s="220"/>
      <c r="L100" s="221"/>
      <c r="M100" s="210" t="s">
        <v>231</v>
      </c>
      <c r="N100" s="210"/>
      <c r="O100" s="210"/>
      <c r="P100" s="211" t="str">
        <f>IF(T100=0,"",T100)</f>
        <v/>
      </c>
      <c r="Q100" s="211"/>
      <c r="R100" s="26"/>
      <c r="S100" s="64">
        <f>+Kintoneからエクセル!BY2</f>
        <v>0</v>
      </c>
      <c r="T100" s="65">
        <f>+Kintoneからエクセル!DU2</f>
        <v>0</v>
      </c>
      <c r="V100" s="8" t="str">
        <f t="shared" si="22"/>
        <v/>
      </c>
      <c r="W100" s="8" t="str">
        <f>IF(P100=0,"",P100)</f>
        <v/>
      </c>
    </row>
    <row r="101" spans="2:24" ht="7.5" customHeight="1">
      <c r="B101" s="4"/>
      <c r="C101" s="174" t="s">
        <v>232</v>
      </c>
      <c r="D101" s="323"/>
      <c r="E101" s="183" t="str">
        <f t="shared" ref="E101" si="25">IF(S101=0,"",S101)</f>
        <v/>
      </c>
      <c r="F101" s="372"/>
      <c r="G101" s="372"/>
      <c r="H101" s="372"/>
      <c r="I101" s="372"/>
      <c r="J101" s="372"/>
      <c r="K101" s="372"/>
      <c r="L101" s="372"/>
      <c r="M101" s="372"/>
      <c r="N101" s="372"/>
      <c r="O101" s="372"/>
      <c r="P101" s="372"/>
      <c r="Q101" s="381"/>
      <c r="R101" s="26"/>
      <c r="S101" s="64">
        <f>+Kintoneからエクセル!FT2</f>
        <v>0</v>
      </c>
      <c r="V101" s="8" t="str">
        <f t="shared" si="22"/>
        <v/>
      </c>
    </row>
    <row r="102" spans="2:24" ht="7.5" customHeight="1">
      <c r="B102" s="4"/>
      <c r="C102" s="174"/>
      <c r="D102" s="323"/>
      <c r="E102" s="369"/>
      <c r="F102" s="370"/>
      <c r="G102" s="370"/>
      <c r="H102" s="370"/>
      <c r="I102" s="370"/>
      <c r="J102" s="370"/>
      <c r="K102" s="370"/>
      <c r="L102" s="370"/>
      <c r="M102" s="370"/>
      <c r="N102" s="370"/>
      <c r="O102" s="370"/>
      <c r="P102" s="370"/>
      <c r="Q102" s="371"/>
      <c r="R102" s="26"/>
      <c r="W102" s="1" t="s">
        <v>432</v>
      </c>
    </row>
    <row r="103" spans="2:24" ht="15" customHeight="1">
      <c r="B103" s="4"/>
      <c r="C103" s="174" t="s">
        <v>233</v>
      </c>
      <c r="D103" s="323"/>
      <c r="E103" s="375" t="str">
        <f t="shared" ref="E103:E104" si="26">IF(S103=0,"",S103)</f>
        <v/>
      </c>
      <c r="F103" s="376"/>
      <c r="G103" s="152" t="s">
        <v>235</v>
      </c>
      <c r="H103" s="201" t="s">
        <v>234</v>
      </c>
      <c r="I103" s="202"/>
      <c r="J103" s="202"/>
      <c r="K103" s="202"/>
      <c r="L103" s="202"/>
      <c r="M103" s="202"/>
      <c r="N103" s="202"/>
      <c r="O103" s="202"/>
      <c r="P103" s="202"/>
      <c r="Q103" s="203"/>
      <c r="S103" s="64">
        <f>+Kintoneからエクセル!BZ2</f>
        <v>0</v>
      </c>
      <c r="V103" s="8" t="str">
        <f t="shared" si="22"/>
        <v/>
      </c>
      <c r="W103" s="1" t="s">
        <v>432</v>
      </c>
    </row>
    <row r="104" spans="2:24" ht="15" customHeight="1">
      <c r="B104" s="4"/>
      <c r="C104" s="174" t="s">
        <v>236</v>
      </c>
      <c r="D104" s="323"/>
      <c r="E104" s="377" t="str">
        <f t="shared" si="26"/>
        <v/>
      </c>
      <c r="F104" s="378"/>
      <c r="G104" s="153" t="s">
        <v>235</v>
      </c>
      <c r="H104" s="204" t="s">
        <v>237</v>
      </c>
      <c r="I104" s="205"/>
      <c r="J104" s="205"/>
      <c r="K104" s="205"/>
      <c r="L104" s="205"/>
      <c r="M104" s="205"/>
      <c r="N104" s="205"/>
      <c r="O104" s="205"/>
      <c r="P104" s="205"/>
      <c r="Q104" s="206"/>
      <c r="S104" s="64">
        <f>+Kintoneからエクセル!CA2</f>
        <v>0</v>
      </c>
      <c r="V104" s="8" t="str">
        <f t="shared" si="22"/>
        <v/>
      </c>
    </row>
    <row r="105" spans="2:24" ht="15" customHeight="1">
      <c r="B105" s="6"/>
      <c r="C105" s="178" t="s">
        <v>238</v>
      </c>
      <c r="D105" s="324"/>
      <c r="E105" s="379">
        <f>SUM(E103:E104)</f>
        <v>0</v>
      </c>
      <c r="F105" s="380"/>
      <c r="G105" s="154" t="s">
        <v>235</v>
      </c>
      <c r="H105" s="207"/>
      <c r="I105" s="208"/>
      <c r="J105" s="208"/>
      <c r="K105" s="208"/>
      <c r="L105" s="208"/>
      <c r="M105" s="208"/>
      <c r="N105" s="208"/>
      <c r="O105" s="208"/>
      <c r="P105" s="208"/>
      <c r="Q105" s="209"/>
      <c r="W105" s="1" t="s">
        <v>432</v>
      </c>
      <c r="X105" s="1" t="s">
        <v>432</v>
      </c>
    </row>
    <row r="106" spans="2:24" ht="15" customHeight="1">
      <c r="B106" s="5" t="s">
        <v>243</v>
      </c>
      <c r="C106" s="176" t="s">
        <v>227</v>
      </c>
      <c r="D106" s="325"/>
      <c r="E106" s="167" t="str">
        <f>IF(S106=0,"",S106)</f>
        <v/>
      </c>
      <c r="F106" s="180"/>
      <c r="G106" s="180"/>
      <c r="H106" s="180"/>
      <c r="I106" s="180"/>
      <c r="J106" s="180"/>
      <c r="K106" s="180"/>
      <c r="L106" s="181"/>
      <c r="M106" s="212" t="s">
        <v>228</v>
      </c>
      <c r="N106" s="212"/>
      <c r="O106" s="212"/>
      <c r="P106" s="213" t="str">
        <f>IF(T106=0,"",T106)</f>
        <v/>
      </c>
      <c r="Q106" s="214"/>
      <c r="R106" s="18"/>
      <c r="S106" s="64">
        <f>+Kintoneからエクセル!CC2</f>
        <v>0</v>
      </c>
      <c r="T106" s="65">
        <f>+Kintoneからエクセル!JF2</f>
        <v>0</v>
      </c>
      <c r="V106" s="8" t="str">
        <f t="shared" si="22"/>
        <v/>
      </c>
      <c r="W106" s="8" t="str">
        <f>IF(P106=0,"",P106)</f>
        <v/>
      </c>
    </row>
    <row r="107" spans="2:24" ht="7.5" customHeight="1">
      <c r="B107" s="4"/>
      <c r="C107" s="174" t="s">
        <v>229</v>
      </c>
      <c r="D107" s="323"/>
      <c r="E107" s="183" t="str">
        <f t="shared" ref="E107" si="27">IF(S107=0,"",S107)</f>
        <v/>
      </c>
      <c r="F107" s="372"/>
      <c r="G107" s="372"/>
      <c r="H107" s="372"/>
      <c r="I107" s="372"/>
      <c r="J107" s="372"/>
      <c r="K107" s="372"/>
      <c r="L107" s="372"/>
      <c r="M107" s="367"/>
      <c r="N107" s="367"/>
      <c r="O107" s="367"/>
      <c r="P107" s="367"/>
      <c r="Q107" s="368"/>
      <c r="S107" s="64">
        <f>+Kintoneからエクセル!CD2</f>
        <v>0</v>
      </c>
      <c r="V107" s="8" t="str">
        <f t="shared" si="22"/>
        <v/>
      </c>
    </row>
    <row r="108" spans="2:24" ht="7.5" customHeight="1">
      <c r="B108" s="4"/>
      <c r="C108" s="174"/>
      <c r="D108" s="323"/>
      <c r="E108" s="373"/>
      <c r="F108" s="374"/>
      <c r="G108" s="374"/>
      <c r="H108" s="374"/>
      <c r="I108" s="374"/>
      <c r="J108" s="374"/>
      <c r="K108" s="374"/>
      <c r="L108" s="374"/>
      <c r="M108" s="367"/>
      <c r="N108" s="367"/>
      <c r="O108" s="367"/>
      <c r="P108" s="367"/>
      <c r="Q108" s="368"/>
      <c r="W108" s="1" t="s">
        <v>432</v>
      </c>
      <c r="X108" s="1" t="s">
        <v>432</v>
      </c>
    </row>
    <row r="109" spans="2:24" ht="15" customHeight="1">
      <c r="B109" s="4"/>
      <c r="C109" s="174" t="s">
        <v>230</v>
      </c>
      <c r="D109" s="323"/>
      <c r="E109" s="162" t="str">
        <f t="shared" ref="E109" si="28">IF(S109=0,"",S109)</f>
        <v/>
      </c>
      <c r="F109" s="220"/>
      <c r="G109" s="220"/>
      <c r="H109" s="220"/>
      <c r="I109" s="220"/>
      <c r="J109" s="220"/>
      <c r="K109" s="220"/>
      <c r="L109" s="221"/>
      <c r="M109" s="210" t="s">
        <v>231</v>
      </c>
      <c r="N109" s="210"/>
      <c r="O109" s="210"/>
      <c r="P109" s="211" t="str">
        <f>IF(T109=0,"",T109)</f>
        <v/>
      </c>
      <c r="Q109" s="211"/>
      <c r="R109" s="26"/>
      <c r="S109" s="64">
        <f>+Kintoneからエクセル!CE2</f>
        <v>0</v>
      </c>
      <c r="T109" s="65">
        <f>+Kintoneからエクセル!DV2</f>
        <v>0</v>
      </c>
      <c r="V109" s="8" t="str">
        <f t="shared" si="22"/>
        <v/>
      </c>
      <c r="W109" s="8" t="str">
        <f>IF(P109=0,"",P109)</f>
        <v/>
      </c>
    </row>
    <row r="110" spans="2:24" ht="7.5" customHeight="1">
      <c r="B110" s="4"/>
      <c r="C110" s="174" t="s">
        <v>232</v>
      </c>
      <c r="D110" s="323"/>
      <c r="E110" s="183" t="str">
        <f t="shared" ref="E110" si="29">IF(S110=0,"",S110)</f>
        <v/>
      </c>
      <c r="F110" s="372"/>
      <c r="G110" s="372"/>
      <c r="H110" s="372"/>
      <c r="I110" s="372"/>
      <c r="J110" s="372"/>
      <c r="K110" s="372"/>
      <c r="L110" s="372"/>
      <c r="M110" s="372"/>
      <c r="N110" s="372"/>
      <c r="O110" s="372"/>
      <c r="P110" s="372"/>
      <c r="Q110" s="381"/>
      <c r="R110" s="26"/>
      <c r="S110" s="64">
        <f>+Kintoneからエクセル!FU2</f>
        <v>0</v>
      </c>
      <c r="V110" s="8" t="str">
        <f t="shared" si="22"/>
        <v/>
      </c>
    </row>
    <row r="111" spans="2:24" ht="7.5" customHeight="1">
      <c r="B111" s="4"/>
      <c r="C111" s="174"/>
      <c r="D111" s="323"/>
      <c r="E111" s="369"/>
      <c r="F111" s="370"/>
      <c r="G111" s="370"/>
      <c r="H111" s="370"/>
      <c r="I111" s="370"/>
      <c r="J111" s="370"/>
      <c r="K111" s="370"/>
      <c r="L111" s="370"/>
      <c r="M111" s="370"/>
      <c r="N111" s="370"/>
      <c r="O111" s="370"/>
      <c r="P111" s="370"/>
      <c r="Q111" s="371"/>
      <c r="R111" s="26"/>
      <c r="W111" s="1" t="s">
        <v>432</v>
      </c>
    </row>
    <row r="112" spans="2:24" ht="15" customHeight="1">
      <c r="B112" s="4"/>
      <c r="C112" s="174" t="s">
        <v>233</v>
      </c>
      <c r="D112" s="323"/>
      <c r="E112" s="375" t="str">
        <f t="shared" ref="E112:E113" si="30">IF(S112=0,"",S112)</f>
        <v/>
      </c>
      <c r="F112" s="376"/>
      <c r="G112" s="152" t="s">
        <v>235</v>
      </c>
      <c r="H112" s="201" t="s">
        <v>234</v>
      </c>
      <c r="I112" s="202"/>
      <c r="J112" s="202"/>
      <c r="K112" s="202"/>
      <c r="L112" s="202"/>
      <c r="M112" s="202"/>
      <c r="N112" s="202"/>
      <c r="O112" s="202"/>
      <c r="P112" s="202"/>
      <c r="Q112" s="203"/>
      <c r="S112" s="64">
        <f>+Kintoneからエクセル!CF2</f>
        <v>0</v>
      </c>
      <c r="V112" s="8" t="str">
        <f t="shared" ref="V112:V119" si="31">IF(E112=0,"",E112)</f>
        <v/>
      </c>
      <c r="W112" s="1" t="s">
        <v>432</v>
      </c>
    </row>
    <row r="113" spans="2:24" ht="15" customHeight="1">
      <c r="B113" s="4"/>
      <c r="C113" s="174" t="s">
        <v>236</v>
      </c>
      <c r="D113" s="323"/>
      <c r="E113" s="377" t="str">
        <f t="shared" si="30"/>
        <v/>
      </c>
      <c r="F113" s="378"/>
      <c r="G113" s="153" t="s">
        <v>235</v>
      </c>
      <c r="H113" s="204" t="s">
        <v>237</v>
      </c>
      <c r="I113" s="205"/>
      <c r="J113" s="205"/>
      <c r="K113" s="205"/>
      <c r="L113" s="205"/>
      <c r="M113" s="205"/>
      <c r="N113" s="205"/>
      <c r="O113" s="205"/>
      <c r="P113" s="205"/>
      <c r="Q113" s="206"/>
      <c r="S113" s="64">
        <f>+Kintoneからエクセル!CG2</f>
        <v>0</v>
      </c>
      <c r="V113" s="8" t="str">
        <f t="shared" si="31"/>
        <v/>
      </c>
    </row>
    <row r="114" spans="2:24" ht="15" customHeight="1">
      <c r="B114" s="6"/>
      <c r="C114" s="178" t="s">
        <v>238</v>
      </c>
      <c r="D114" s="324"/>
      <c r="E114" s="379">
        <f>SUM(E112:E113)</f>
        <v>0</v>
      </c>
      <c r="F114" s="380"/>
      <c r="G114" s="154" t="s">
        <v>235</v>
      </c>
      <c r="H114" s="207"/>
      <c r="I114" s="208"/>
      <c r="J114" s="208"/>
      <c r="K114" s="208"/>
      <c r="L114" s="208"/>
      <c r="M114" s="208"/>
      <c r="N114" s="208"/>
      <c r="O114" s="208"/>
      <c r="P114" s="208"/>
      <c r="Q114" s="209"/>
      <c r="W114" s="1" t="s">
        <v>432</v>
      </c>
      <c r="X114" s="1" t="s">
        <v>432</v>
      </c>
    </row>
    <row r="115" spans="2:24" ht="15" customHeight="1">
      <c r="B115" s="5" t="s">
        <v>244</v>
      </c>
      <c r="C115" s="176" t="s">
        <v>227</v>
      </c>
      <c r="D115" s="325"/>
      <c r="E115" s="167" t="str">
        <f t="shared" ref="E115:E116" si="32">IF(S115=0,"",S115)</f>
        <v/>
      </c>
      <c r="F115" s="180"/>
      <c r="G115" s="180"/>
      <c r="H115" s="180"/>
      <c r="I115" s="180"/>
      <c r="J115" s="180"/>
      <c r="K115" s="180"/>
      <c r="L115" s="181"/>
      <c r="M115" s="212" t="s">
        <v>228</v>
      </c>
      <c r="N115" s="212"/>
      <c r="O115" s="212"/>
      <c r="P115" s="213" t="str">
        <f>IF(T115=0,"",T115)</f>
        <v/>
      </c>
      <c r="Q115" s="214"/>
      <c r="R115" s="18"/>
      <c r="S115" s="64">
        <f>+Kintoneからエクセル!CI2</f>
        <v>0</v>
      </c>
      <c r="T115" s="65">
        <f>+Kintoneからエクセル!JG2</f>
        <v>0</v>
      </c>
      <c r="V115" s="8" t="str">
        <f t="shared" si="31"/>
        <v/>
      </c>
      <c r="W115" s="8" t="str">
        <f>IF(P115=0,"",P115)</f>
        <v/>
      </c>
    </row>
    <row r="116" spans="2:24" ht="7.5" customHeight="1">
      <c r="B116" s="4"/>
      <c r="C116" s="174" t="s">
        <v>229</v>
      </c>
      <c r="D116" s="323"/>
      <c r="E116" s="183" t="str">
        <f t="shared" si="32"/>
        <v/>
      </c>
      <c r="F116" s="372"/>
      <c r="G116" s="372"/>
      <c r="H116" s="372"/>
      <c r="I116" s="372"/>
      <c r="J116" s="372"/>
      <c r="K116" s="372"/>
      <c r="L116" s="372"/>
      <c r="M116" s="367"/>
      <c r="N116" s="367"/>
      <c r="O116" s="367"/>
      <c r="P116" s="367"/>
      <c r="Q116" s="368"/>
      <c r="S116" s="64">
        <f>+Kintoneからエクセル!CJ2</f>
        <v>0</v>
      </c>
      <c r="V116" s="8" t="str">
        <f t="shared" si="31"/>
        <v/>
      </c>
    </row>
    <row r="117" spans="2:24" ht="7.5" customHeight="1">
      <c r="B117" s="4"/>
      <c r="C117" s="174"/>
      <c r="D117" s="323"/>
      <c r="E117" s="373"/>
      <c r="F117" s="374"/>
      <c r="G117" s="374"/>
      <c r="H117" s="374"/>
      <c r="I117" s="374"/>
      <c r="J117" s="374"/>
      <c r="K117" s="374"/>
      <c r="L117" s="374"/>
      <c r="M117" s="367"/>
      <c r="N117" s="367"/>
      <c r="O117" s="367"/>
      <c r="P117" s="367"/>
      <c r="Q117" s="368"/>
      <c r="W117" s="1" t="s">
        <v>432</v>
      </c>
      <c r="X117" s="1" t="s">
        <v>432</v>
      </c>
    </row>
    <row r="118" spans="2:24" ht="15" customHeight="1">
      <c r="B118" s="4"/>
      <c r="C118" s="174" t="s">
        <v>230</v>
      </c>
      <c r="D118" s="323"/>
      <c r="E118" s="162" t="str">
        <f t="shared" ref="E118" si="33">IF(S118=0,"",S118)</f>
        <v/>
      </c>
      <c r="F118" s="220"/>
      <c r="G118" s="220"/>
      <c r="H118" s="220"/>
      <c r="I118" s="220"/>
      <c r="J118" s="220"/>
      <c r="K118" s="220"/>
      <c r="L118" s="221"/>
      <c r="M118" s="210" t="s">
        <v>231</v>
      </c>
      <c r="N118" s="210"/>
      <c r="O118" s="210"/>
      <c r="P118" s="211" t="str">
        <f>IF(T118=0,"",T118)</f>
        <v/>
      </c>
      <c r="Q118" s="211"/>
      <c r="R118" s="26"/>
      <c r="S118" s="64">
        <f>+Kintoneからエクセル!CK2</f>
        <v>0</v>
      </c>
      <c r="T118" s="65">
        <f>+Kintoneからエクセル!DW2</f>
        <v>0</v>
      </c>
      <c r="V118" s="8" t="str">
        <f t="shared" si="31"/>
        <v/>
      </c>
      <c r="W118" s="8" t="str">
        <f>IF(P118=0,"",P118)</f>
        <v/>
      </c>
    </row>
    <row r="119" spans="2:24" ht="7.5" customHeight="1">
      <c r="B119" s="4"/>
      <c r="C119" s="174" t="s">
        <v>232</v>
      </c>
      <c r="D119" s="323"/>
      <c r="E119" s="183" t="str">
        <f t="shared" ref="E119" si="34">IF(S119=0,"",S119)</f>
        <v/>
      </c>
      <c r="F119" s="372"/>
      <c r="G119" s="372"/>
      <c r="H119" s="372"/>
      <c r="I119" s="372"/>
      <c r="J119" s="372"/>
      <c r="K119" s="372"/>
      <c r="L119" s="372"/>
      <c r="M119" s="372"/>
      <c r="N119" s="372"/>
      <c r="O119" s="372"/>
      <c r="P119" s="372"/>
      <c r="Q119" s="381"/>
      <c r="R119" s="26"/>
      <c r="S119" s="64">
        <f>+Kintoneからエクセル!FV2</f>
        <v>0</v>
      </c>
      <c r="V119" s="8" t="str">
        <f t="shared" si="31"/>
        <v/>
      </c>
    </row>
    <row r="120" spans="2:24" ht="7.5" customHeight="1">
      <c r="B120" s="4"/>
      <c r="C120" s="174"/>
      <c r="D120" s="323"/>
      <c r="E120" s="369"/>
      <c r="F120" s="370"/>
      <c r="G120" s="370"/>
      <c r="H120" s="370"/>
      <c r="I120" s="370"/>
      <c r="J120" s="370"/>
      <c r="K120" s="370"/>
      <c r="L120" s="370"/>
      <c r="M120" s="370"/>
      <c r="N120" s="370"/>
      <c r="O120" s="370"/>
      <c r="P120" s="370"/>
      <c r="Q120" s="371"/>
      <c r="R120" s="26"/>
      <c r="W120" s="1" t="s">
        <v>432</v>
      </c>
    </row>
    <row r="121" spans="2:24" ht="15" customHeight="1">
      <c r="B121" s="4"/>
      <c r="C121" s="174" t="s">
        <v>233</v>
      </c>
      <c r="D121" s="323"/>
      <c r="E121" s="375" t="str">
        <f t="shared" ref="E121:E122" si="35">IF(S121=0,"",S121)</f>
        <v/>
      </c>
      <c r="F121" s="376"/>
      <c r="G121" s="152" t="s">
        <v>235</v>
      </c>
      <c r="H121" s="201" t="s">
        <v>234</v>
      </c>
      <c r="I121" s="202"/>
      <c r="J121" s="202"/>
      <c r="K121" s="202"/>
      <c r="L121" s="202"/>
      <c r="M121" s="202"/>
      <c r="N121" s="202"/>
      <c r="O121" s="202"/>
      <c r="P121" s="202"/>
      <c r="Q121" s="203"/>
      <c r="S121" s="64">
        <f>+Kintoneからエクセル!CL2</f>
        <v>0</v>
      </c>
      <c r="V121" s="8" t="str">
        <f t="shared" ref="V121:V128" si="36">IF(E121=0,"",E121)</f>
        <v/>
      </c>
      <c r="W121" s="1" t="s">
        <v>432</v>
      </c>
    </row>
    <row r="122" spans="2:24" ht="15" customHeight="1">
      <c r="B122" s="4"/>
      <c r="C122" s="174" t="s">
        <v>236</v>
      </c>
      <c r="D122" s="323"/>
      <c r="E122" s="377" t="str">
        <f t="shared" si="35"/>
        <v/>
      </c>
      <c r="F122" s="378"/>
      <c r="G122" s="153" t="s">
        <v>235</v>
      </c>
      <c r="H122" s="204" t="s">
        <v>237</v>
      </c>
      <c r="I122" s="205"/>
      <c r="J122" s="205"/>
      <c r="K122" s="205"/>
      <c r="L122" s="205"/>
      <c r="M122" s="205"/>
      <c r="N122" s="205"/>
      <c r="O122" s="205"/>
      <c r="P122" s="205"/>
      <c r="Q122" s="206"/>
      <c r="S122" s="64">
        <f>+Kintoneからエクセル!CM2</f>
        <v>0</v>
      </c>
      <c r="V122" s="8" t="str">
        <f t="shared" si="36"/>
        <v/>
      </c>
    </row>
    <row r="123" spans="2:24" ht="15" customHeight="1">
      <c r="B123" s="6"/>
      <c r="C123" s="178" t="s">
        <v>238</v>
      </c>
      <c r="D123" s="324"/>
      <c r="E123" s="379">
        <f>SUM(E121:E122)</f>
        <v>0</v>
      </c>
      <c r="F123" s="380"/>
      <c r="G123" s="154" t="s">
        <v>235</v>
      </c>
      <c r="H123" s="207"/>
      <c r="I123" s="208"/>
      <c r="J123" s="208"/>
      <c r="K123" s="208"/>
      <c r="L123" s="208"/>
      <c r="M123" s="208"/>
      <c r="N123" s="208"/>
      <c r="O123" s="208"/>
      <c r="P123" s="208"/>
      <c r="Q123" s="209"/>
      <c r="W123" s="1" t="s">
        <v>432</v>
      </c>
      <c r="X123" s="1" t="s">
        <v>432</v>
      </c>
    </row>
    <row r="124" spans="2:24" ht="15" customHeight="1">
      <c r="B124" s="5" t="s">
        <v>245</v>
      </c>
      <c r="C124" s="176" t="s">
        <v>227</v>
      </c>
      <c r="D124" s="325"/>
      <c r="E124" s="167" t="str">
        <f t="shared" ref="E124:E125" si="37">IF(S124=0,"",S124)</f>
        <v/>
      </c>
      <c r="F124" s="180"/>
      <c r="G124" s="180"/>
      <c r="H124" s="180"/>
      <c r="I124" s="180"/>
      <c r="J124" s="180"/>
      <c r="K124" s="180"/>
      <c r="L124" s="181"/>
      <c r="M124" s="212" t="s">
        <v>228</v>
      </c>
      <c r="N124" s="212"/>
      <c r="O124" s="212"/>
      <c r="P124" s="213" t="str">
        <f>IF(T124=0,"",T124)</f>
        <v/>
      </c>
      <c r="Q124" s="214"/>
      <c r="R124" s="18"/>
      <c r="S124" s="64">
        <f>+Kintoneからエクセル!CO2</f>
        <v>0</v>
      </c>
      <c r="T124" s="65">
        <f>+Kintoneからエクセル!JH2</f>
        <v>0</v>
      </c>
      <c r="V124" s="8" t="str">
        <f t="shared" si="36"/>
        <v/>
      </c>
      <c r="W124" s="8" t="str">
        <f>IF(P124=0,"",P124)</f>
        <v/>
      </c>
    </row>
    <row r="125" spans="2:24" ht="7.5" customHeight="1">
      <c r="B125" s="4"/>
      <c r="C125" s="174" t="s">
        <v>229</v>
      </c>
      <c r="D125" s="323"/>
      <c r="E125" s="183" t="str">
        <f t="shared" si="37"/>
        <v/>
      </c>
      <c r="F125" s="372"/>
      <c r="G125" s="372"/>
      <c r="H125" s="372"/>
      <c r="I125" s="372"/>
      <c r="J125" s="372"/>
      <c r="K125" s="372"/>
      <c r="L125" s="372"/>
      <c r="M125" s="367"/>
      <c r="N125" s="367"/>
      <c r="O125" s="367"/>
      <c r="P125" s="367"/>
      <c r="Q125" s="368"/>
      <c r="S125" s="64">
        <f>+Kintoneからエクセル!CP2</f>
        <v>0</v>
      </c>
      <c r="V125" s="8" t="str">
        <f t="shared" si="36"/>
        <v/>
      </c>
    </row>
    <row r="126" spans="2:24" ht="7.5" customHeight="1">
      <c r="B126" s="4"/>
      <c r="C126" s="174"/>
      <c r="D126" s="323"/>
      <c r="E126" s="373"/>
      <c r="F126" s="374"/>
      <c r="G126" s="374"/>
      <c r="H126" s="374"/>
      <c r="I126" s="374"/>
      <c r="J126" s="374"/>
      <c r="K126" s="374"/>
      <c r="L126" s="374"/>
      <c r="M126" s="367"/>
      <c r="N126" s="367"/>
      <c r="O126" s="367"/>
      <c r="P126" s="367"/>
      <c r="Q126" s="368"/>
      <c r="W126" s="1" t="s">
        <v>432</v>
      </c>
      <c r="X126" s="1" t="s">
        <v>432</v>
      </c>
    </row>
    <row r="127" spans="2:24" ht="15" customHeight="1">
      <c r="B127" s="4"/>
      <c r="C127" s="174" t="s">
        <v>230</v>
      </c>
      <c r="D127" s="323"/>
      <c r="E127" s="162" t="str">
        <f t="shared" ref="E127" si="38">IF(S127=0,"",S127)</f>
        <v/>
      </c>
      <c r="F127" s="220"/>
      <c r="G127" s="220"/>
      <c r="H127" s="220"/>
      <c r="I127" s="220"/>
      <c r="J127" s="220"/>
      <c r="K127" s="220"/>
      <c r="L127" s="221"/>
      <c r="M127" s="210" t="s">
        <v>231</v>
      </c>
      <c r="N127" s="210"/>
      <c r="O127" s="210"/>
      <c r="P127" s="211" t="str">
        <f>IF(T127=0,"",T127)</f>
        <v/>
      </c>
      <c r="Q127" s="211"/>
      <c r="R127" s="26"/>
      <c r="S127" s="64">
        <f>+Kintoneからエクセル!CQ2</f>
        <v>0</v>
      </c>
      <c r="T127" s="65">
        <f>+Kintoneからエクセル!DX2</f>
        <v>0</v>
      </c>
      <c r="V127" s="8" t="str">
        <f t="shared" si="36"/>
        <v/>
      </c>
      <c r="W127" s="8" t="str">
        <f>IF(P127=0,"",P127)</f>
        <v/>
      </c>
    </row>
    <row r="128" spans="2:24" ht="7.5" customHeight="1">
      <c r="B128" s="4"/>
      <c r="C128" s="174" t="s">
        <v>232</v>
      </c>
      <c r="D128" s="323"/>
      <c r="E128" s="183" t="str">
        <f t="shared" ref="E128" si="39">IF(S128=0,"",S128)</f>
        <v/>
      </c>
      <c r="F128" s="372"/>
      <c r="G128" s="372"/>
      <c r="H128" s="372"/>
      <c r="I128" s="372"/>
      <c r="J128" s="372"/>
      <c r="K128" s="372"/>
      <c r="L128" s="372"/>
      <c r="M128" s="372"/>
      <c r="N128" s="372"/>
      <c r="O128" s="372"/>
      <c r="P128" s="372"/>
      <c r="Q128" s="381"/>
      <c r="R128" s="26"/>
      <c r="S128" s="64">
        <f>+Kintoneからエクセル!FW2</f>
        <v>0</v>
      </c>
      <c r="V128" s="8" t="str">
        <f t="shared" si="36"/>
        <v/>
      </c>
    </row>
    <row r="129" spans="2:24" ht="7.5" customHeight="1">
      <c r="B129" s="4"/>
      <c r="C129" s="174"/>
      <c r="D129" s="323"/>
      <c r="E129" s="369"/>
      <c r="F129" s="370"/>
      <c r="G129" s="370"/>
      <c r="H129" s="370"/>
      <c r="I129" s="370"/>
      <c r="J129" s="370"/>
      <c r="K129" s="370"/>
      <c r="L129" s="370"/>
      <c r="M129" s="370"/>
      <c r="N129" s="370"/>
      <c r="O129" s="370"/>
      <c r="P129" s="370"/>
      <c r="Q129" s="371"/>
      <c r="R129" s="26"/>
      <c r="W129" s="1" t="s">
        <v>432</v>
      </c>
    </row>
    <row r="130" spans="2:24" ht="15" customHeight="1">
      <c r="B130" s="4"/>
      <c r="C130" s="174" t="s">
        <v>233</v>
      </c>
      <c r="D130" s="323"/>
      <c r="E130" s="375" t="str">
        <f t="shared" ref="E130:E131" si="40">IF(S130=0,"",S130)</f>
        <v/>
      </c>
      <c r="F130" s="376"/>
      <c r="G130" s="152" t="s">
        <v>235</v>
      </c>
      <c r="H130" s="201" t="s">
        <v>234</v>
      </c>
      <c r="I130" s="202"/>
      <c r="J130" s="202"/>
      <c r="K130" s="202"/>
      <c r="L130" s="202"/>
      <c r="M130" s="202"/>
      <c r="N130" s="202"/>
      <c r="O130" s="202"/>
      <c r="P130" s="202"/>
      <c r="Q130" s="203"/>
      <c r="S130" s="64">
        <f>+Kintoneからエクセル!CR2</f>
        <v>0</v>
      </c>
      <c r="V130" s="8" t="str">
        <f t="shared" ref="V130:V137" si="41">IF(E130=0,"",E130)</f>
        <v/>
      </c>
      <c r="W130" s="1" t="s">
        <v>432</v>
      </c>
    </row>
    <row r="131" spans="2:24" ht="15" customHeight="1">
      <c r="B131" s="4"/>
      <c r="C131" s="174" t="s">
        <v>236</v>
      </c>
      <c r="D131" s="323"/>
      <c r="E131" s="377" t="str">
        <f t="shared" si="40"/>
        <v/>
      </c>
      <c r="F131" s="378"/>
      <c r="G131" s="153" t="s">
        <v>235</v>
      </c>
      <c r="H131" s="204" t="s">
        <v>237</v>
      </c>
      <c r="I131" s="205"/>
      <c r="J131" s="205"/>
      <c r="K131" s="205"/>
      <c r="L131" s="205"/>
      <c r="M131" s="205"/>
      <c r="N131" s="205"/>
      <c r="O131" s="205"/>
      <c r="P131" s="205"/>
      <c r="Q131" s="206"/>
      <c r="S131" s="64">
        <f>+Kintoneからエクセル!CS2</f>
        <v>0</v>
      </c>
      <c r="V131" s="8" t="str">
        <f t="shared" si="41"/>
        <v/>
      </c>
    </row>
    <row r="132" spans="2:24" ht="15" customHeight="1">
      <c r="B132" s="6"/>
      <c r="C132" s="178" t="s">
        <v>238</v>
      </c>
      <c r="D132" s="324"/>
      <c r="E132" s="379">
        <f>SUM(E130:E131)</f>
        <v>0</v>
      </c>
      <c r="F132" s="380"/>
      <c r="G132" s="154" t="s">
        <v>235</v>
      </c>
      <c r="H132" s="207"/>
      <c r="I132" s="208"/>
      <c r="J132" s="208"/>
      <c r="K132" s="208"/>
      <c r="L132" s="208"/>
      <c r="M132" s="208"/>
      <c r="N132" s="208"/>
      <c r="O132" s="208"/>
      <c r="P132" s="208"/>
      <c r="Q132" s="209"/>
      <c r="W132" s="1" t="s">
        <v>432</v>
      </c>
      <c r="X132" s="1" t="s">
        <v>432</v>
      </c>
    </row>
    <row r="133" spans="2:24" ht="15" customHeight="1">
      <c r="B133" s="5" t="s">
        <v>246</v>
      </c>
      <c r="C133" s="176" t="s">
        <v>227</v>
      </c>
      <c r="D133" s="325"/>
      <c r="E133" s="167" t="str">
        <f t="shared" ref="E133:E134" si="42">IF(S133=0,"",S133)</f>
        <v/>
      </c>
      <c r="F133" s="180"/>
      <c r="G133" s="180"/>
      <c r="H133" s="180"/>
      <c r="I133" s="180"/>
      <c r="J133" s="180"/>
      <c r="K133" s="180"/>
      <c r="L133" s="181"/>
      <c r="M133" s="212" t="s">
        <v>228</v>
      </c>
      <c r="N133" s="212"/>
      <c r="O133" s="212"/>
      <c r="P133" s="213" t="str">
        <f>IF(T133=0,"",T133)</f>
        <v/>
      </c>
      <c r="Q133" s="214"/>
      <c r="R133" s="18"/>
      <c r="S133" s="64">
        <f>+Kintoneからエクセル!CU2</f>
        <v>0</v>
      </c>
      <c r="T133" s="65">
        <f>+Kintoneからエクセル!JI2</f>
        <v>0</v>
      </c>
      <c r="V133" s="8" t="str">
        <f t="shared" si="41"/>
        <v/>
      </c>
      <c r="W133" s="8" t="str">
        <f>IF(P133=0,"",P133)</f>
        <v/>
      </c>
    </row>
    <row r="134" spans="2:24" ht="7.5" customHeight="1">
      <c r="B134" s="4"/>
      <c r="C134" s="174" t="s">
        <v>229</v>
      </c>
      <c r="D134" s="323"/>
      <c r="E134" s="183" t="str">
        <f t="shared" si="42"/>
        <v/>
      </c>
      <c r="F134" s="372"/>
      <c r="G134" s="372"/>
      <c r="H134" s="372"/>
      <c r="I134" s="372"/>
      <c r="J134" s="372"/>
      <c r="K134" s="372"/>
      <c r="L134" s="372"/>
      <c r="M134" s="367"/>
      <c r="N134" s="367"/>
      <c r="O134" s="367"/>
      <c r="P134" s="367"/>
      <c r="Q134" s="368"/>
      <c r="S134" s="64">
        <f>+Kintoneからエクセル!CV2</f>
        <v>0</v>
      </c>
      <c r="V134" s="8" t="str">
        <f t="shared" si="41"/>
        <v/>
      </c>
    </row>
    <row r="135" spans="2:24" ht="7.5" customHeight="1">
      <c r="B135" s="4"/>
      <c r="C135" s="174"/>
      <c r="D135" s="323"/>
      <c r="E135" s="373"/>
      <c r="F135" s="374"/>
      <c r="G135" s="374"/>
      <c r="H135" s="374"/>
      <c r="I135" s="374"/>
      <c r="J135" s="374"/>
      <c r="K135" s="374"/>
      <c r="L135" s="374"/>
      <c r="M135" s="367"/>
      <c r="N135" s="367"/>
      <c r="O135" s="367"/>
      <c r="P135" s="367"/>
      <c r="Q135" s="368"/>
      <c r="W135" s="1" t="s">
        <v>432</v>
      </c>
      <c r="X135" s="1" t="s">
        <v>432</v>
      </c>
    </row>
    <row r="136" spans="2:24" ht="15" customHeight="1">
      <c r="B136" s="4"/>
      <c r="C136" s="174" t="s">
        <v>230</v>
      </c>
      <c r="D136" s="323"/>
      <c r="E136" s="162" t="str">
        <f t="shared" ref="E136" si="43">IF(S136=0,"",S136)</f>
        <v/>
      </c>
      <c r="F136" s="220"/>
      <c r="G136" s="220"/>
      <c r="H136" s="220"/>
      <c r="I136" s="220"/>
      <c r="J136" s="220"/>
      <c r="K136" s="220"/>
      <c r="L136" s="221"/>
      <c r="M136" s="210" t="s">
        <v>231</v>
      </c>
      <c r="N136" s="210"/>
      <c r="O136" s="210"/>
      <c r="P136" s="211" t="str">
        <f>IF(T136=0,"",T136)</f>
        <v/>
      </c>
      <c r="Q136" s="211"/>
      <c r="R136" s="26"/>
      <c r="S136" s="64">
        <f>+Kintoneからエクセル!CW2</f>
        <v>0</v>
      </c>
      <c r="T136" s="65">
        <f>+Kintoneからエクセル!DY2</f>
        <v>0</v>
      </c>
      <c r="V136" s="8" t="str">
        <f t="shared" si="41"/>
        <v/>
      </c>
      <c r="W136" s="8" t="str">
        <f>IF(P136=0,"",P136)</f>
        <v/>
      </c>
    </row>
    <row r="137" spans="2:24" ht="7.5" customHeight="1">
      <c r="B137" s="4"/>
      <c r="C137" s="174" t="s">
        <v>232</v>
      </c>
      <c r="D137" s="323"/>
      <c r="E137" s="183" t="str">
        <f t="shared" ref="E137" si="44">IF(S137=0,"",S137)</f>
        <v/>
      </c>
      <c r="F137" s="372"/>
      <c r="G137" s="372"/>
      <c r="H137" s="372"/>
      <c r="I137" s="372"/>
      <c r="J137" s="372"/>
      <c r="K137" s="372"/>
      <c r="L137" s="372"/>
      <c r="M137" s="372"/>
      <c r="N137" s="372"/>
      <c r="O137" s="372"/>
      <c r="P137" s="372"/>
      <c r="Q137" s="381"/>
      <c r="R137" s="26"/>
      <c r="S137" s="64">
        <f>+Kintoneからエクセル!FX2</f>
        <v>0</v>
      </c>
      <c r="V137" s="8" t="str">
        <f t="shared" si="41"/>
        <v/>
      </c>
    </row>
    <row r="138" spans="2:24" ht="7.5" customHeight="1">
      <c r="B138" s="4"/>
      <c r="C138" s="174"/>
      <c r="D138" s="323"/>
      <c r="E138" s="369"/>
      <c r="F138" s="370"/>
      <c r="G138" s="370"/>
      <c r="H138" s="370"/>
      <c r="I138" s="370"/>
      <c r="J138" s="370"/>
      <c r="K138" s="370"/>
      <c r="L138" s="370"/>
      <c r="M138" s="370"/>
      <c r="N138" s="370"/>
      <c r="O138" s="370"/>
      <c r="P138" s="370"/>
      <c r="Q138" s="371"/>
      <c r="R138" s="26"/>
      <c r="W138" s="1" t="s">
        <v>432</v>
      </c>
    </row>
    <row r="139" spans="2:24" ht="15" customHeight="1">
      <c r="B139" s="4"/>
      <c r="C139" s="174" t="s">
        <v>233</v>
      </c>
      <c r="D139" s="323"/>
      <c r="E139" s="375" t="str">
        <f t="shared" ref="E139:E140" si="45">IF(S139=0,"",S139)</f>
        <v/>
      </c>
      <c r="F139" s="376"/>
      <c r="G139" s="152" t="s">
        <v>235</v>
      </c>
      <c r="H139" s="201" t="s">
        <v>234</v>
      </c>
      <c r="I139" s="202"/>
      <c r="J139" s="202"/>
      <c r="K139" s="202"/>
      <c r="L139" s="202"/>
      <c r="M139" s="202"/>
      <c r="N139" s="202"/>
      <c r="O139" s="202"/>
      <c r="P139" s="202"/>
      <c r="Q139" s="203"/>
      <c r="S139" s="64">
        <f>+Kintoneからエクセル!CX2</f>
        <v>0</v>
      </c>
      <c r="V139" s="8" t="str">
        <f t="shared" ref="V139:V146" si="46">IF(E139=0,"",E139)</f>
        <v/>
      </c>
      <c r="W139" s="1" t="s">
        <v>432</v>
      </c>
    </row>
    <row r="140" spans="2:24" ht="15" customHeight="1">
      <c r="B140" s="4"/>
      <c r="C140" s="174" t="s">
        <v>236</v>
      </c>
      <c r="D140" s="323"/>
      <c r="E140" s="377" t="str">
        <f t="shared" si="45"/>
        <v/>
      </c>
      <c r="F140" s="378"/>
      <c r="G140" s="153" t="s">
        <v>235</v>
      </c>
      <c r="H140" s="204" t="s">
        <v>237</v>
      </c>
      <c r="I140" s="205"/>
      <c r="J140" s="205"/>
      <c r="K140" s="205"/>
      <c r="L140" s="205"/>
      <c r="M140" s="205"/>
      <c r="N140" s="205"/>
      <c r="O140" s="205"/>
      <c r="P140" s="205"/>
      <c r="Q140" s="206"/>
      <c r="S140" s="64">
        <f>+Kintoneからエクセル!CY3</f>
        <v>0</v>
      </c>
      <c r="V140" s="8" t="str">
        <f t="shared" si="46"/>
        <v/>
      </c>
    </row>
    <row r="141" spans="2:24" ht="15" customHeight="1">
      <c r="B141" s="6"/>
      <c r="C141" s="178" t="s">
        <v>238</v>
      </c>
      <c r="D141" s="324"/>
      <c r="E141" s="379">
        <f>SUM(E139:E140)</f>
        <v>0</v>
      </c>
      <c r="F141" s="380"/>
      <c r="G141" s="154" t="s">
        <v>235</v>
      </c>
      <c r="H141" s="207"/>
      <c r="I141" s="208"/>
      <c r="J141" s="208"/>
      <c r="K141" s="208"/>
      <c r="L141" s="208"/>
      <c r="M141" s="208"/>
      <c r="N141" s="208"/>
      <c r="O141" s="208"/>
      <c r="P141" s="208"/>
      <c r="Q141" s="209"/>
      <c r="W141" s="1" t="s">
        <v>432</v>
      </c>
      <c r="X141" s="1" t="s">
        <v>432</v>
      </c>
    </row>
    <row r="142" spans="2:24" ht="15" customHeight="1">
      <c r="B142" s="5" t="s">
        <v>247</v>
      </c>
      <c r="C142" s="176" t="s">
        <v>227</v>
      </c>
      <c r="D142" s="325"/>
      <c r="E142" s="167" t="str">
        <f t="shared" ref="E142:E143" si="47">IF(S142=0,"",S142)</f>
        <v/>
      </c>
      <c r="F142" s="180"/>
      <c r="G142" s="180"/>
      <c r="H142" s="180"/>
      <c r="I142" s="180"/>
      <c r="J142" s="180"/>
      <c r="K142" s="180"/>
      <c r="L142" s="181"/>
      <c r="M142" s="212" t="s">
        <v>228</v>
      </c>
      <c r="N142" s="212"/>
      <c r="O142" s="212"/>
      <c r="P142" s="213" t="str">
        <f>IF(T142=0,"",T142)</f>
        <v/>
      </c>
      <c r="Q142" s="214"/>
      <c r="R142" s="18"/>
      <c r="S142" s="64">
        <f>+Kintoneからエクセル!DA2</f>
        <v>0</v>
      </c>
      <c r="T142" s="65">
        <f>+Kintoneからエクセル!JJ2</f>
        <v>0</v>
      </c>
      <c r="V142" s="8" t="str">
        <f t="shared" si="46"/>
        <v/>
      </c>
      <c r="W142" s="8" t="str">
        <f>IF(P142=0,"",P142)</f>
        <v/>
      </c>
    </row>
    <row r="143" spans="2:24" ht="7.5" customHeight="1">
      <c r="B143" s="4"/>
      <c r="C143" s="174" t="s">
        <v>229</v>
      </c>
      <c r="D143" s="323"/>
      <c r="E143" s="183" t="str">
        <f t="shared" si="47"/>
        <v/>
      </c>
      <c r="F143" s="372"/>
      <c r="G143" s="372"/>
      <c r="H143" s="372"/>
      <c r="I143" s="372"/>
      <c r="J143" s="372"/>
      <c r="K143" s="372"/>
      <c r="L143" s="372"/>
      <c r="M143" s="367"/>
      <c r="N143" s="367"/>
      <c r="O143" s="367"/>
      <c r="P143" s="367"/>
      <c r="Q143" s="368"/>
      <c r="S143" s="64">
        <f>+Kintoneからエクセル!DB2</f>
        <v>0</v>
      </c>
      <c r="V143" s="8" t="str">
        <f t="shared" si="46"/>
        <v/>
      </c>
    </row>
    <row r="144" spans="2:24" ht="7.5" customHeight="1">
      <c r="B144" s="4"/>
      <c r="C144" s="174"/>
      <c r="D144" s="323"/>
      <c r="E144" s="373"/>
      <c r="F144" s="374"/>
      <c r="G144" s="374"/>
      <c r="H144" s="374"/>
      <c r="I144" s="374"/>
      <c r="J144" s="374"/>
      <c r="K144" s="374"/>
      <c r="L144" s="374"/>
      <c r="M144" s="367"/>
      <c r="N144" s="367"/>
      <c r="O144" s="367"/>
      <c r="P144" s="367"/>
      <c r="Q144" s="368"/>
      <c r="W144" s="1" t="s">
        <v>432</v>
      </c>
      <c r="X144" s="1" t="s">
        <v>432</v>
      </c>
    </row>
    <row r="145" spans="2:24" ht="15" customHeight="1">
      <c r="B145" s="4"/>
      <c r="C145" s="174" t="s">
        <v>230</v>
      </c>
      <c r="D145" s="323"/>
      <c r="E145" s="162" t="str">
        <f t="shared" ref="E145" si="48">IF(S145=0,"",S145)</f>
        <v/>
      </c>
      <c r="F145" s="220"/>
      <c r="G145" s="220"/>
      <c r="H145" s="220"/>
      <c r="I145" s="220"/>
      <c r="J145" s="220"/>
      <c r="K145" s="220"/>
      <c r="L145" s="221"/>
      <c r="M145" s="210" t="s">
        <v>231</v>
      </c>
      <c r="N145" s="210"/>
      <c r="O145" s="210"/>
      <c r="P145" s="211" t="str">
        <f>IF(T145=0,"",T145)</f>
        <v/>
      </c>
      <c r="Q145" s="211"/>
      <c r="R145" s="26"/>
      <c r="S145" s="64">
        <f>+Kintoneからエクセル!DC2</f>
        <v>0</v>
      </c>
      <c r="T145" s="65">
        <f>+Kintoneからエクセル!DZ2</f>
        <v>0</v>
      </c>
      <c r="V145" s="8" t="str">
        <f t="shared" si="46"/>
        <v/>
      </c>
      <c r="W145" s="8" t="str">
        <f>IF(P145=0,"",P145)</f>
        <v/>
      </c>
    </row>
    <row r="146" spans="2:24" ht="7.5" customHeight="1">
      <c r="B146" s="4"/>
      <c r="C146" s="174" t="s">
        <v>232</v>
      </c>
      <c r="D146" s="323"/>
      <c r="E146" s="183" t="str">
        <f t="shared" ref="E146" si="49">IF(S146=0,"",S146)</f>
        <v/>
      </c>
      <c r="F146" s="372"/>
      <c r="G146" s="372"/>
      <c r="H146" s="372"/>
      <c r="I146" s="372"/>
      <c r="J146" s="372"/>
      <c r="K146" s="372"/>
      <c r="L146" s="372"/>
      <c r="M146" s="372"/>
      <c r="N146" s="372"/>
      <c r="O146" s="372"/>
      <c r="P146" s="372"/>
      <c r="Q146" s="381"/>
      <c r="R146" s="26"/>
      <c r="S146" s="64">
        <f>+Kintoneからエクセル!FY2</f>
        <v>0</v>
      </c>
      <c r="V146" s="8" t="str">
        <f t="shared" si="46"/>
        <v/>
      </c>
    </row>
    <row r="147" spans="2:24" ht="7.5" customHeight="1">
      <c r="B147" s="4"/>
      <c r="C147" s="174"/>
      <c r="D147" s="323"/>
      <c r="E147" s="369"/>
      <c r="F147" s="370"/>
      <c r="G147" s="370"/>
      <c r="H147" s="370"/>
      <c r="I147" s="370"/>
      <c r="J147" s="370"/>
      <c r="K147" s="370"/>
      <c r="L147" s="370"/>
      <c r="M147" s="370"/>
      <c r="N147" s="370"/>
      <c r="O147" s="370"/>
      <c r="P147" s="370"/>
      <c r="Q147" s="371"/>
      <c r="R147" s="26"/>
      <c r="W147" s="1" t="s">
        <v>432</v>
      </c>
    </row>
    <row r="148" spans="2:24" ht="15" customHeight="1">
      <c r="B148" s="4"/>
      <c r="C148" s="174" t="s">
        <v>233</v>
      </c>
      <c r="D148" s="323"/>
      <c r="E148" s="375" t="str">
        <f t="shared" ref="E148:E149" si="50">IF(S148=0,"",S148)</f>
        <v/>
      </c>
      <c r="F148" s="376"/>
      <c r="G148" s="152" t="s">
        <v>235</v>
      </c>
      <c r="H148" s="201" t="s">
        <v>234</v>
      </c>
      <c r="I148" s="202"/>
      <c r="J148" s="202"/>
      <c r="K148" s="202"/>
      <c r="L148" s="202"/>
      <c r="M148" s="202"/>
      <c r="N148" s="202"/>
      <c r="O148" s="202"/>
      <c r="P148" s="202"/>
      <c r="Q148" s="203"/>
      <c r="S148" s="64">
        <f>+Kintoneからエクセル!DD2</f>
        <v>0</v>
      </c>
      <c r="V148" s="8" t="str">
        <f t="shared" ref="V148:V155" si="51">IF(E148=0,"",E148)</f>
        <v/>
      </c>
      <c r="W148" s="1" t="s">
        <v>432</v>
      </c>
    </row>
    <row r="149" spans="2:24" ht="15" customHeight="1">
      <c r="B149" s="4"/>
      <c r="C149" s="174" t="s">
        <v>236</v>
      </c>
      <c r="D149" s="323"/>
      <c r="E149" s="377" t="str">
        <f t="shared" si="50"/>
        <v/>
      </c>
      <c r="F149" s="378"/>
      <c r="G149" s="153" t="s">
        <v>235</v>
      </c>
      <c r="H149" s="204" t="s">
        <v>237</v>
      </c>
      <c r="I149" s="205"/>
      <c r="J149" s="205"/>
      <c r="K149" s="205"/>
      <c r="L149" s="205"/>
      <c r="M149" s="205"/>
      <c r="N149" s="205"/>
      <c r="O149" s="205"/>
      <c r="P149" s="205"/>
      <c r="Q149" s="206"/>
      <c r="S149" s="64">
        <f>+Kintoneからエクセル!DE2</f>
        <v>0</v>
      </c>
      <c r="V149" s="8" t="str">
        <f t="shared" si="51"/>
        <v/>
      </c>
    </row>
    <row r="150" spans="2:24" ht="15" customHeight="1">
      <c r="B150" s="6"/>
      <c r="C150" s="178" t="s">
        <v>238</v>
      </c>
      <c r="D150" s="324"/>
      <c r="E150" s="379">
        <f>SUM(E148:E149)</f>
        <v>0</v>
      </c>
      <c r="F150" s="380"/>
      <c r="G150" s="154" t="s">
        <v>235</v>
      </c>
      <c r="H150" s="207"/>
      <c r="I150" s="208"/>
      <c r="J150" s="208"/>
      <c r="K150" s="208"/>
      <c r="L150" s="208"/>
      <c r="M150" s="208"/>
      <c r="N150" s="208"/>
      <c r="O150" s="208"/>
      <c r="P150" s="208"/>
      <c r="Q150" s="209"/>
      <c r="W150" s="1" t="s">
        <v>432</v>
      </c>
      <c r="X150" s="1" t="s">
        <v>432</v>
      </c>
    </row>
    <row r="151" spans="2:24" ht="15" customHeight="1">
      <c r="B151" s="5" t="s">
        <v>248</v>
      </c>
      <c r="C151" s="176" t="s">
        <v>227</v>
      </c>
      <c r="D151" s="325"/>
      <c r="E151" s="167" t="str">
        <f t="shared" ref="E151:E152" si="52">IF(S151=0,"",S151)</f>
        <v/>
      </c>
      <c r="F151" s="180"/>
      <c r="G151" s="180"/>
      <c r="H151" s="180"/>
      <c r="I151" s="180"/>
      <c r="J151" s="180"/>
      <c r="K151" s="180"/>
      <c r="L151" s="181"/>
      <c r="M151" s="212" t="s">
        <v>228</v>
      </c>
      <c r="N151" s="212"/>
      <c r="O151" s="212"/>
      <c r="P151" s="213" t="str">
        <f>IF(T151=0,"",T151)</f>
        <v/>
      </c>
      <c r="Q151" s="214"/>
      <c r="R151" s="18"/>
      <c r="S151" s="64">
        <f>+Kintoneからエクセル!EA2</f>
        <v>0</v>
      </c>
      <c r="T151" s="65">
        <f>+Kintoneからエクセル!JK2</f>
        <v>0</v>
      </c>
      <c r="V151" s="8" t="str">
        <f t="shared" si="51"/>
        <v/>
      </c>
      <c r="W151" s="8" t="str">
        <f>IF(P151=0,"",P151)</f>
        <v/>
      </c>
    </row>
    <row r="152" spans="2:24" ht="7.5" customHeight="1">
      <c r="B152" s="4"/>
      <c r="C152" s="174" t="s">
        <v>229</v>
      </c>
      <c r="D152" s="323"/>
      <c r="E152" s="183" t="str">
        <f t="shared" si="52"/>
        <v/>
      </c>
      <c r="F152" s="372"/>
      <c r="G152" s="372"/>
      <c r="H152" s="372"/>
      <c r="I152" s="372"/>
      <c r="J152" s="372"/>
      <c r="K152" s="372"/>
      <c r="L152" s="372"/>
      <c r="M152" s="367"/>
      <c r="N152" s="367"/>
      <c r="O152" s="367"/>
      <c r="P152" s="367"/>
      <c r="Q152" s="368"/>
      <c r="S152" s="64">
        <f>+Kintoneからエクセル!EB2</f>
        <v>0</v>
      </c>
      <c r="V152" s="8" t="str">
        <f t="shared" si="51"/>
        <v/>
      </c>
    </row>
    <row r="153" spans="2:24" ht="7.5" customHeight="1">
      <c r="B153" s="4"/>
      <c r="C153" s="174"/>
      <c r="D153" s="323"/>
      <c r="E153" s="373"/>
      <c r="F153" s="374"/>
      <c r="G153" s="374"/>
      <c r="H153" s="374"/>
      <c r="I153" s="374"/>
      <c r="J153" s="374"/>
      <c r="K153" s="374"/>
      <c r="L153" s="374"/>
      <c r="M153" s="367"/>
      <c r="N153" s="367"/>
      <c r="O153" s="367"/>
      <c r="P153" s="367"/>
      <c r="Q153" s="368"/>
      <c r="W153" s="1" t="s">
        <v>432</v>
      </c>
      <c r="X153" s="1" t="s">
        <v>432</v>
      </c>
    </row>
    <row r="154" spans="2:24" ht="15" customHeight="1">
      <c r="B154" s="4"/>
      <c r="C154" s="174" t="s">
        <v>230</v>
      </c>
      <c r="D154" s="323"/>
      <c r="E154" s="162" t="str">
        <f t="shared" ref="E154" si="53">IF(S154=0,"",S154)</f>
        <v/>
      </c>
      <c r="F154" s="220"/>
      <c r="G154" s="220"/>
      <c r="H154" s="220"/>
      <c r="I154" s="220"/>
      <c r="J154" s="220"/>
      <c r="K154" s="220"/>
      <c r="L154" s="221"/>
      <c r="M154" s="210" t="s">
        <v>231</v>
      </c>
      <c r="N154" s="210"/>
      <c r="O154" s="210"/>
      <c r="P154" s="211" t="str">
        <f>IF(T154=0,"",T154)</f>
        <v/>
      </c>
      <c r="Q154" s="211"/>
      <c r="R154" s="26"/>
      <c r="S154" s="64">
        <f>+Kintoneからエクセル!EC2</f>
        <v>0</v>
      </c>
      <c r="T154" s="65">
        <f>+Kintoneからエクセル!ED2</f>
        <v>0</v>
      </c>
      <c r="V154" s="8" t="str">
        <f t="shared" si="51"/>
        <v/>
      </c>
      <c r="W154" s="8" t="str">
        <f>IF(P154=0,"",P154)</f>
        <v/>
      </c>
    </row>
    <row r="155" spans="2:24" ht="7.5" customHeight="1">
      <c r="B155" s="4"/>
      <c r="C155" s="174" t="s">
        <v>232</v>
      </c>
      <c r="D155" s="323"/>
      <c r="E155" s="183" t="str">
        <f t="shared" ref="E155" si="54">IF(S155=0,"",S155)</f>
        <v/>
      </c>
      <c r="F155" s="372"/>
      <c r="G155" s="372"/>
      <c r="H155" s="372"/>
      <c r="I155" s="372"/>
      <c r="J155" s="372"/>
      <c r="K155" s="372"/>
      <c r="L155" s="372"/>
      <c r="M155" s="372"/>
      <c r="N155" s="372"/>
      <c r="O155" s="372"/>
      <c r="P155" s="372"/>
      <c r="Q155" s="381"/>
      <c r="R155" s="26"/>
      <c r="S155" s="64">
        <f>+Kintoneからエクセル!FZ2</f>
        <v>0</v>
      </c>
      <c r="V155" s="8" t="str">
        <f t="shared" si="51"/>
        <v/>
      </c>
    </row>
    <row r="156" spans="2:24" ht="7.5" customHeight="1">
      <c r="B156" s="4"/>
      <c r="C156" s="174"/>
      <c r="D156" s="323"/>
      <c r="E156" s="369"/>
      <c r="F156" s="370"/>
      <c r="G156" s="370"/>
      <c r="H156" s="370"/>
      <c r="I156" s="370"/>
      <c r="J156" s="370"/>
      <c r="K156" s="370"/>
      <c r="L156" s="370"/>
      <c r="M156" s="370"/>
      <c r="N156" s="370"/>
      <c r="O156" s="370"/>
      <c r="P156" s="370"/>
      <c r="Q156" s="371"/>
      <c r="R156" s="26"/>
      <c r="X156" s="1" t="s">
        <v>432</v>
      </c>
    </row>
    <row r="157" spans="2:24" ht="15" customHeight="1">
      <c r="B157" s="41"/>
      <c r="C157" s="174" t="s">
        <v>233</v>
      </c>
      <c r="D157" s="323"/>
      <c r="E157" s="375" t="str">
        <f t="shared" ref="E157:E158" si="55">IF(S157=0,"",S157)</f>
        <v/>
      </c>
      <c r="F157" s="376"/>
      <c r="G157" s="152" t="s">
        <v>235</v>
      </c>
      <c r="H157" s="201" t="s">
        <v>234</v>
      </c>
      <c r="I157" s="202"/>
      <c r="J157" s="202"/>
      <c r="K157" s="202"/>
      <c r="L157" s="202"/>
      <c r="M157" s="202"/>
      <c r="N157" s="202"/>
      <c r="O157" s="202"/>
      <c r="P157" s="202"/>
      <c r="Q157" s="203"/>
      <c r="S157" s="64">
        <f>+Kintoneからエクセル!EE2</f>
        <v>0</v>
      </c>
      <c r="V157" s="8" t="str">
        <f t="shared" ref="V157:V158" si="56">IF(E157=0,"",E157)</f>
        <v/>
      </c>
      <c r="X157" s="1" t="s">
        <v>432</v>
      </c>
    </row>
    <row r="158" spans="2:24" ht="15" customHeight="1">
      <c r="B158" s="4"/>
      <c r="C158" s="174" t="s">
        <v>236</v>
      </c>
      <c r="D158" s="323"/>
      <c r="E158" s="377" t="str">
        <f t="shared" si="55"/>
        <v/>
      </c>
      <c r="F158" s="378"/>
      <c r="G158" s="153" t="s">
        <v>235</v>
      </c>
      <c r="H158" s="204" t="s">
        <v>237</v>
      </c>
      <c r="I158" s="205"/>
      <c r="J158" s="205"/>
      <c r="K158" s="205"/>
      <c r="L158" s="205"/>
      <c r="M158" s="205"/>
      <c r="N158" s="205"/>
      <c r="O158" s="205"/>
      <c r="P158" s="205"/>
      <c r="Q158" s="206"/>
      <c r="S158" s="64">
        <f>+Kintoneからエクセル!GE2</f>
        <v>0</v>
      </c>
      <c r="V158" s="8" t="str">
        <f t="shared" si="56"/>
        <v/>
      </c>
    </row>
    <row r="159" spans="2:24" ht="15" customHeight="1">
      <c r="B159" s="6"/>
      <c r="C159" s="178" t="s">
        <v>238</v>
      </c>
      <c r="D159" s="324"/>
      <c r="E159" s="379">
        <f>SUM(E157:E158)</f>
        <v>0</v>
      </c>
      <c r="F159" s="380"/>
      <c r="G159" s="154" t="s">
        <v>235</v>
      </c>
      <c r="H159" s="207"/>
      <c r="I159" s="208"/>
      <c r="J159" s="208"/>
      <c r="K159" s="208"/>
      <c r="L159" s="208"/>
      <c r="M159" s="208"/>
      <c r="N159" s="208"/>
      <c r="O159" s="208"/>
      <c r="P159" s="208"/>
      <c r="Q159" s="209"/>
      <c r="W159" s="1" t="s">
        <v>432</v>
      </c>
      <c r="X159" s="1" t="s">
        <v>432</v>
      </c>
    </row>
    <row r="160" spans="2:24" ht="15" customHeight="1">
      <c r="B160" s="5" t="s">
        <v>249</v>
      </c>
      <c r="C160" s="176" t="s">
        <v>227</v>
      </c>
      <c r="D160" s="325"/>
      <c r="E160" s="167" t="str">
        <f t="shared" ref="E160:E161" si="57">IF(S160=0,"",S160)</f>
        <v/>
      </c>
      <c r="F160" s="180"/>
      <c r="G160" s="180"/>
      <c r="H160" s="180"/>
      <c r="I160" s="180"/>
      <c r="J160" s="180"/>
      <c r="K160" s="180"/>
      <c r="L160" s="181"/>
      <c r="M160" s="212" t="s">
        <v>228</v>
      </c>
      <c r="N160" s="212"/>
      <c r="O160" s="212"/>
      <c r="P160" s="213" t="str">
        <f>IF(T160=0,"",T160)</f>
        <v/>
      </c>
      <c r="Q160" s="214"/>
      <c r="R160" s="18"/>
      <c r="S160" s="64">
        <f>+Kintoneからエクセル!EG2</f>
        <v>0</v>
      </c>
      <c r="T160" s="65">
        <f>+Kintoneからエクセル!JL2</f>
        <v>0</v>
      </c>
      <c r="V160" s="8" t="str">
        <f t="shared" ref="V160:V161" si="58">IF(E160=0,"",E160)</f>
        <v/>
      </c>
      <c r="W160" s="8" t="str">
        <f>IF(P160=0,"",P160)</f>
        <v/>
      </c>
    </row>
    <row r="161" spans="2:24" ht="7.5" customHeight="1">
      <c r="B161" s="4"/>
      <c r="C161" s="174" t="s">
        <v>229</v>
      </c>
      <c r="D161" s="323"/>
      <c r="E161" s="183" t="str">
        <f t="shared" si="57"/>
        <v/>
      </c>
      <c r="F161" s="372"/>
      <c r="G161" s="372"/>
      <c r="H161" s="372"/>
      <c r="I161" s="372"/>
      <c r="J161" s="372"/>
      <c r="K161" s="372"/>
      <c r="L161" s="372"/>
      <c r="M161" s="367"/>
      <c r="N161" s="367"/>
      <c r="O161" s="367"/>
      <c r="P161" s="367"/>
      <c r="Q161" s="368"/>
      <c r="S161" s="64">
        <f>+Kintoneからエクセル!EH2</f>
        <v>0</v>
      </c>
      <c r="V161" s="8" t="str">
        <f t="shared" si="58"/>
        <v/>
      </c>
    </row>
    <row r="162" spans="2:24" ht="7.5" customHeight="1">
      <c r="B162" s="4"/>
      <c r="C162" s="174"/>
      <c r="D162" s="323"/>
      <c r="E162" s="373"/>
      <c r="F162" s="374"/>
      <c r="G162" s="374"/>
      <c r="H162" s="374"/>
      <c r="I162" s="374"/>
      <c r="J162" s="374"/>
      <c r="K162" s="374"/>
      <c r="L162" s="374"/>
      <c r="M162" s="367"/>
      <c r="N162" s="367"/>
      <c r="O162" s="367"/>
      <c r="P162" s="367"/>
      <c r="Q162" s="368"/>
      <c r="W162" s="1" t="s">
        <v>432</v>
      </c>
      <c r="X162" s="1" t="s">
        <v>432</v>
      </c>
    </row>
    <row r="163" spans="2:24" ht="15" customHeight="1">
      <c r="B163" s="4"/>
      <c r="C163" s="174" t="s">
        <v>230</v>
      </c>
      <c r="D163" s="323"/>
      <c r="E163" s="162" t="str">
        <f t="shared" ref="E163" si="59">IF(S163=0,"",S163)</f>
        <v/>
      </c>
      <c r="F163" s="220"/>
      <c r="G163" s="220"/>
      <c r="H163" s="220"/>
      <c r="I163" s="220"/>
      <c r="J163" s="220"/>
      <c r="K163" s="220"/>
      <c r="L163" s="221"/>
      <c r="M163" s="210" t="s">
        <v>231</v>
      </c>
      <c r="N163" s="210"/>
      <c r="O163" s="210"/>
      <c r="P163" s="211" t="str">
        <f>IF(T163=0,"",T163)</f>
        <v/>
      </c>
      <c r="Q163" s="211"/>
      <c r="R163" s="26"/>
      <c r="S163" s="64">
        <f>+Kintoneからエクセル!EI2</f>
        <v>0</v>
      </c>
      <c r="T163" s="65">
        <f>+Kintoneからエクセル!EJ2</f>
        <v>0</v>
      </c>
      <c r="V163" s="8" t="str">
        <f t="shared" ref="V163:V164" si="60">IF(E163=0,"",E163)</f>
        <v/>
      </c>
      <c r="W163" s="8" t="str">
        <f>IF(P163=0,"",P163)</f>
        <v/>
      </c>
    </row>
    <row r="164" spans="2:24" ht="7.5" customHeight="1">
      <c r="B164" s="4"/>
      <c r="C164" s="174" t="s">
        <v>232</v>
      </c>
      <c r="D164" s="323"/>
      <c r="E164" s="183" t="str">
        <f t="shared" ref="E164" si="61">IF(S164=0,"",S164)</f>
        <v/>
      </c>
      <c r="F164" s="372"/>
      <c r="G164" s="372"/>
      <c r="H164" s="372"/>
      <c r="I164" s="372"/>
      <c r="J164" s="372"/>
      <c r="K164" s="372"/>
      <c r="L164" s="372"/>
      <c r="M164" s="372"/>
      <c r="N164" s="372"/>
      <c r="O164" s="372"/>
      <c r="P164" s="372"/>
      <c r="Q164" s="381"/>
      <c r="R164" s="26"/>
      <c r="S164" s="64">
        <f>+Kintoneからエクセル!GA2</f>
        <v>0</v>
      </c>
      <c r="V164" s="8" t="str">
        <f t="shared" si="60"/>
        <v/>
      </c>
    </row>
    <row r="165" spans="2:24" ht="7.5" customHeight="1">
      <c r="B165" s="4"/>
      <c r="C165" s="174"/>
      <c r="D165" s="323"/>
      <c r="E165" s="369"/>
      <c r="F165" s="370"/>
      <c r="G165" s="370"/>
      <c r="H165" s="370"/>
      <c r="I165" s="370"/>
      <c r="J165" s="370"/>
      <c r="K165" s="370"/>
      <c r="L165" s="370"/>
      <c r="M165" s="370"/>
      <c r="N165" s="370"/>
      <c r="O165" s="370"/>
      <c r="P165" s="370"/>
      <c r="Q165" s="371"/>
      <c r="R165" s="26"/>
      <c r="X165" s="1" t="s">
        <v>432</v>
      </c>
    </row>
    <row r="166" spans="2:24" ht="15" customHeight="1">
      <c r="B166" s="4"/>
      <c r="C166" s="174" t="s">
        <v>233</v>
      </c>
      <c r="D166" s="323"/>
      <c r="E166" s="375" t="str">
        <f t="shared" ref="E166:E167" si="62">IF(S166=0,"",S166)</f>
        <v/>
      </c>
      <c r="F166" s="376"/>
      <c r="G166" s="152" t="s">
        <v>235</v>
      </c>
      <c r="H166" s="201" t="s">
        <v>234</v>
      </c>
      <c r="I166" s="202"/>
      <c r="J166" s="202"/>
      <c r="K166" s="202"/>
      <c r="L166" s="202"/>
      <c r="M166" s="202"/>
      <c r="N166" s="202"/>
      <c r="O166" s="202"/>
      <c r="P166" s="202"/>
      <c r="Q166" s="203"/>
      <c r="S166" s="64">
        <f>+Kintoneからエクセル!EK2</f>
        <v>0</v>
      </c>
      <c r="V166" s="8" t="str">
        <f t="shared" ref="V166:V173" si="63">IF(E166=0,"",E166)</f>
        <v/>
      </c>
      <c r="X166" s="1" t="s">
        <v>432</v>
      </c>
    </row>
    <row r="167" spans="2:24" ht="15" customHeight="1">
      <c r="B167" s="4"/>
      <c r="C167" s="174" t="s">
        <v>236</v>
      </c>
      <c r="D167" s="323"/>
      <c r="E167" s="377" t="str">
        <f t="shared" si="62"/>
        <v/>
      </c>
      <c r="F167" s="378"/>
      <c r="G167" s="153" t="s">
        <v>235</v>
      </c>
      <c r="H167" s="204" t="s">
        <v>237</v>
      </c>
      <c r="I167" s="205"/>
      <c r="J167" s="205"/>
      <c r="K167" s="205"/>
      <c r="L167" s="205"/>
      <c r="M167" s="205"/>
      <c r="N167" s="205"/>
      <c r="O167" s="205"/>
      <c r="P167" s="205"/>
      <c r="Q167" s="206"/>
      <c r="S167" s="64">
        <f>+Kintoneからエクセル!EL2</f>
        <v>0</v>
      </c>
      <c r="V167" s="8" t="str">
        <f t="shared" si="63"/>
        <v/>
      </c>
    </row>
    <row r="168" spans="2:24" ht="15" customHeight="1">
      <c r="B168" s="6"/>
      <c r="C168" s="178" t="s">
        <v>238</v>
      </c>
      <c r="D168" s="324"/>
      <c r="E168" s="379">
        <f>SUM(E166:E167)</f>
        <v>0</v>
      </c>
      <c r="F168" s="380"/>
      <c r="G168" s="154" t="s">
        <v>235</v>
      </c>
      <c r="H168" s="207"/>
      <c r="I168" s="208"/>
      <c r="J168" s="208"/>
      <c r="K168" s="208"/>
      <c r="L168" s="208"/>
      <c r="M168" s="208"/>
      <c r="N168" s="208"/>
      <c r="O168" s="208"/>
      <c r="P168" s="208"/>
      <c r="Q168" s="209"/>
      <c r="W168" s="1" t="s">
        <v>432</v>
      </c>
      <c r="X168" s="1" t="s">
        <v>432</v>
      </c>
    </row>
    <row r="169" spans="2:24" ht="15" customHeight="1">
      <c r="B169" s="5" t="s">
        <v>250</v>
      </c>
      <c r="C169" s="176" t="s">
        <v>227</v>
      </c>
      <c r="D169" s="325"/>
      <c r="E169" s="167" t="str">
        <f t="shared" ref="E169:E170" si="64">IF(S169=0,"",S169)</f>
        <v/>
      </c>
      <c r="F169" s="180"/>
      <c r="G169" s="180"/>
      <c r="H169" s="180"/>
      <c r="I169" s="180"/>
      <c r="J169" s="180"/>
      <c r="K169" s="180"/>
      <c r="L169" s="181"/>
      <c r="M169" s="212" t="s">
        <v>228</v>
      </c>
      <c r="N169" s="212"/>
      <c r="O169" s="212"/>
      <c r="P169" s="213" t="str">
        <f>IF(T169=0,"",T169)</f>
        <v/>
      </c>
      <c r="Q169" s="214"/>
      <c r="R169" s="18"/>
      <c r="S169" s="64">
        <f>+Kintoneからエクセル!EN2</f>
        <v>0</v>
      </c>
      <c r="T169" s="65">
        <f>+Kintoneからエクセル!JM2</f>
        <v>0</v>
      </c>
      <c r="V169" s="8" t="str">
        <f t="shared" si="63"/>
        <v/>
      </c>
      <c r="W169" s="8" t="str">
        <f>IF(P169=0,"",P169)</f>
        <v/>
      </c>
    </row>
    <row r="170" spans="2:24" ht="7.5" customHeight="1">
      <c r="B170" s="4"/>
      <c r="C170" s="174" t="s">
        <v>229</v>
      </c>
      <c r="D170" s="323"/>
      <c r="E170" s="183" t="str">
        <f t="shared" si="64"/>
        <v/>
      </c>
      <c r="F170" s="372"/>
      <c r="G170" s="372"/>
      <c r="H170" s="372"/>
      <c r="I170" s="372"/>
      <c r="J170" s="372"/>
      <c r="K170" s="372"/>
      <c r="L170" s="372"/>
      <c r="M170" s="367"/>
      <c r="N170" s="367"/>
      <c r="O170" s="367"/>
      <c r="P170" s="367"/>
      <c r="Q170" s="368"/>
      <c r="S170" s="64">
        <f>+Kintoneからエクセル!EO2</f>
        <v>0</v>
      </c>
      <c r="V170" s="8" t="str">
        <f t="shared" si="63"/>
        <v/>
      </c>
    </row>
    <row r="171" spans="2:24" ht="7.5" customHeight="1">
      <c r="B171" s="4"/>
      <c r="C171" s="174"/>
      <c r="D171" s="323"/>
      <c r="E171" s="373"/>
      <c r="F171" s="374"/>
      <c r="G171" s="374"/>
      <c r="H171" s="374"/>
      <c r="I171" s="374"/>
      <c r="J171" s="374"/>
      <c r="K171" s="374"/>
      <c r="L171" s="374"/>
      <c r="M171" s="367"/>
      <c r="N171" s="367"/>
      <c r="O171" s="367"/>
      <c r="P171" s="367"/>
      <c r="Q171" s="368"/>
      <c r="W171" s="1" t="s">
        <v>432</v>
      </c>
      <c r="X171" s="1" t="s">
        <v>432</v>
      </c>
    </row>
    <row r="172" spans="2:24" ht="15" customHeight="1">
      <c r="B172" s="4"/>
      <c r="C172" s="174" t="s">
        <v>230</v>
      </c>
      <c r="D172" s="323"/>
      <c r="E172" s="162" t="str">
        <f t="shared" ref="E172" si="65">IF(S172=0,"",S172)</f>
        <v/>
      </c>
      <c r="F172" s="220"/>
      <c r="G172" s="220"/>
      <c r="H172" s="220"/>
      <c r="I172" s="220"/>
      <c r="J172" s="220"/>
      <c r="K172" s="220"/>
      <c r="L172" s="221"/>
      <c r="M172" s="210" t="s">
        <v>231</v>
      </c>
      <c r="N172" s="210"/>
      <c r="O172" s="210"/>
      <c r="P172" s="211" t="str">
        <f>IF(T172=0,"",T172)</f>
        <v/>
      </c>
      <c r="Q172" s="211"/>
      <c r="R172" s="26"/>
      <c r="S172" s="64">
        <f>+Kintoneからエクセル!EP2</f>
        <v>0</v>
      </c>
      <c r="T172" s="65">
        <f>+Kintoneからエクセル!EQ2</f>
        <v>0</v>
      </c>
      <c r="V172" s="8" t="str">
        <f t="shared" si="63"/>
        <v/>
      </c>
      <c r="W172" s="8" t="str">
        <f>IF(P172=0,"",P172)</f>
        <v/>
      </c>
    </row>
    <row r="173" spans="2:24" ht="7.5" customHeight="1">
      <c r="B173" s="4"/>
      <c r="C173" s="174" t="s">
        <v>232</v>
      </c>
      <c r="D173" s="323"/>
      <c r="E173" s="183" t="str">
        <f t="shared" ref="E173" si="66">IF(S173=0,"",S173)</f>
        <v/>
      </c>
      <c r="F173" s="372"/>
      <c r="G173" s="372"/>
      <c r="H173" s="372"/>
      <c r="I173" s="372"/>
      <c r="J173" s="372"/>
      <c r="K173" s="372"/>
      <c r="L173" s="372"/>
      <c r="M173" s="372"/>
      <c r="N173" s="372"/>
      <c r="O173" s="372"/>
      <c r="P173" s="372"/>
      <c r="Q173" s="381"/>
      <c r="R173" s="26"/>
      <c r="S173" s="64">
        <f>+Kintoneからエクセル!GB2</f>
        <v>0</v>
      </c>
      <c r="V173" s="8" t="str">
        <f t="shared" si="63"/>
        <v/>
      </c>
    </row>
    <row r="174" spans="2:24" ht="7.5" customHeight="1">
      <c r="B174" s="4"/>
      <c r="C174" s="174"/>
      <c r="D174" s="323"/>
      <c r="E174" s="369"/>
      <c r="F174" s="370"/>
      <c r="G174" s="370"/>
      <c r="H174" s="370"/>
      <c r="I174" s="370"/>
      <c r="J174" s="370"/>
      <c r="K174" s="370"/>
      <c r="L174" s="370"/>
      <c r="M174" s="370"/>
      <c r="N174" s="370"/>
      <c r="O174" s="370"/>
      <c r="P174" s="370"/>
      <c r="Q174" s="371"/>
      <c r="R174" s="26"/>
      <c r="X174" s="1" t="s">
        <v>432</v>
      </c>
    </row>
    <row r="175" spans="2:24" ht="15" customHeight="1">
      <c r="B175" s="4"/>
      <c r="C175" s="174" t="s">
        <v>233</v>
      </c>
      <c r="D175" s="323"/>
      <c r="E175" s="375" t="str">
        <f t="shared" ref="E175:E176" si="67">IF(S175=0,"",S175)</f>
        <v/>
      </c>
      <c r="F175" s="376"/>
      <c r="G175" s="152" t="s">
        <v>235</v>
      </c>
      <c r="H175" s="201" t="s">
        <v>234</v>
      </c>
      <c r="I175" s="202"/>
      <c r="J175" s="202"/>
      <c r="K175" s="202"/>
      <c r="L175" s="202"/>
      <c r="M175" s="202"/>
      <c r="N175" s="202"/>
      <c r="O175" s="202"/>
      <c r="P175" s="202"/>
      <c r="Q175" s="203"/>
      <c r="S175" s="64">
        <f>+Kintoneからエクセル!ER2</f>
        <v>0</v>
      </c>
      <c r="V175" s="8" t="str">
        <f t="shared" ref="V175:V182" si="68">IF(E175=0,"",E175)</f>
        <v/>
      </c>
      <c r="X175" s="1" t="s">
        <v>432</v>
      </c>
    </row>
    <row r="176" spans="2:24" ht="15" customHeight="1">
      <c r="B176" s="4"/>
      <c r="C176" s="174" t="s">
        <v>236</v>
      </c>
      <c r="D176" s="323"/>
      <c r="E176" s="377" t="str">
        <f t="shared" si="67"/>
        <v/>
      </c>
      <c r="F176" s="378"/>
      <c r="G176" s="153" t="s">
        <v>235</v>
      </c>
      <c r="H176" s="204" t="s">
        <v>237</v>
      </c>
      <c r="I176" s="205"/>
      <c r="J176" s="205"/>
      <c r="K176" s="205"/>
      <c r="L176" s="205"/>
      <c r="M176" s="205"/>
      <c r="N176" s="205"/>
      <c r="O176" s="205"/>
      <c r="P176" s="205"/>
      <c r="Q176" s="206"/>
      <c r="S176" s="64">
        <f>+Kintoneからエクセル!ES2</f>
        <v>0</v>
      </c>
      <c r="V176" s="8" t="str">
        <f t="shared" si="68"/>
        <v/>
      </c>
    </row>
    <row r="177" spans="2:24" ht="15" customHeight="1">
      <c r="B177" s="6"/>
      <c r="C177" s="178" t="s">
        <v>238</v>
      </c>
      <c r="D177" s="324"/>
      <c r="E177" s="379">
        <f>SUM(E175:E176)</f>
        <v>0</v>
      </c>
      <c r="F177" s="380"/>
      <c r="G177" s="154" t="s">
        <v>235</v>
      </c>
      <c r="H177" s="207"/>
      <c r="I177" s="208"/>
      <c r="J177" s="208"/>
      <c r="K177" s="208"/>
      <c r="L177" s="208"/>
      <c r="M177" s="208"/>
      <c r="N177" s="208"/>
      <c r="O177" s="208"/>
      <c r="P177" s="208"/>
      <c r="Q177" s="209"/>
      <c r="W177" s="1" t="s">
        <v>432</v>
      </c>
      <c r="X177" s="1" t="s">
        <v>432</v>
      </c>
    </row>
    <row r="178" spans="2:24" ht="15" customHeight="1">
      <c r="B178" s="5" t="s">
        <v>251</v>
      </c>
      <c r="C178" s="176" t="s">
        <v>227</v>
      </c>
      <c r="D178" s="325"/>
      <c r="E178" s="167" t="str">
        <f t="shared" ref="E178:E179" si="69">IF(S178=0,"",S178)</f>
        <v/>
      </c>
      <c r="F178" s="180"/>
      <c r="G178" s="180"/>
      <c r="H178" s="180"/>
      <c r="I178" s="180"/>
      <c r="J178" s="180"/>
      <c r="K178" s="180"/>
      <c r="L178" s="181"/>
      <c r="M178" s="212" t="s">
        <v>228</v>
      </c>
      <c r="N178" s="212"/>
      <c r="O178" s="212"/>
      <c r="P178" s="213" t="str">
        <f>IF(T178=0,"",T178)</f>
        <v/>
      </c>
      <c r="Q178" s="214"/>
      <c r="R178" s="18"/>
      <c r="S178" s="64">
        <f>+Kintoneからエクセル!EU2</f>
        <v>0</v>
      </c>
      <c r="T178" s="65">
        <f>+Kintoneからエクセル!JN2</f>
        <v>0</v>
      </c>
      <c r="V178" s="8" t="str">
        <f t="shared" si="68"/>
        <v/>
      </c>
      <c r="W178" s="8" t="str">
        <f>IF(P178=0,"",P178)</f>
        <v/>
      </c>
    </row>
    <row r="179" spans="2:24" ht="7.5" customHeight="1">
      <c r="B179" s="4"/>
      <c r="C179" s="174" t="s">
        <v>229</v>
      </c>
      <c r="D179" s="323"/>
      <c r="E179" s="183" t="str">
        <f t="shared" si="69"/>
        <v/>
      </c>
      <c r="F179" s="372"/>
      <c r="G179" s="372"/>
      <c r="H179" s="372"/>
      <c r="I179" s="372"/>
      <c r="J179" s="372"/>
      <c r="K179" s="372"/>
      <c r="L179" s="372"/>
      <c r="M179" s="367"/>
      <c r="N179" s="367"/>
      <c r="O179" s="367"/>
      <c r="P179" s="367"/>
      <c r="Q179" s="368"/>
      <c r="S179" s="64">
        <f>+Kintoneからエクセル!EV2</f>
        <v>0</v>
      </c>
      <c r="V179" s="8" t="str">
        <f t="shared" si="68"/>
        <v/>
      </c>
    </row>
    <row r="180" spans="2:24" ht="7.5" customHeight="1">
      <c r="B180" s="4"/>
      <c r="C180" s="174"/>
      <c r="D180" s="323"/>
      <c r="E180" s="373"/>
      <c r="F180" s="374"/>
      <c r="G180" s="374"/>
      <c r="H180" s="374"/>
      <c r="I180" s="374"/>
      <c r="J180" s="374"/>
      <c r="K180" s="374"/>
      <c r="L180" s="374"/>
      <c r="M180" s="367"/>
      <c r="N180" s="367"/>
      <c r="O180" s="367"/>
      <c r="P180" s="367"/>
      <c r="Q180" s="368"/>
      <c r="W180" s="1" t="s">
        <v>432</v>
      </c>
      <c r="X180" s="1" t="s">
        <v>432</v>
      </c>
    </row>
    <row r="181" spans="2:24" ht="15" customHeight="1">
      <c r="B181" s="4"/>
      <c r="C181" s="174" t="s">
        <v>230</v>
      </c>
      <c r="D181" s="323"/>
      <c r="E181" s="162" t="str">
        <f t="shared" ref="E181" si="70">IF(S181=0,"",S181)</f>
        <v/>
      </c>
      <c r="F181" s="220"/>
      <c r="G181" s="220"/>
      <c r="H181" s="220"/>
      <c r="I181" s="220"/>
      <c r="J181" s="220"/>
      <c r="K181" s="220"/>
      <c r="L181" s="221"/>
      <c r="M181" s="210" t="s">
        <v>231</v>
      </c>
      <c r="N181" s="210"/>
      <c r="O181" s="210"/>
      <c r="P181" s="211" t="str">
        <f>IF(T181=0,"",T181)</f>
        <v/>
      </c>
      <c r="Q181" s="211"/>
      <c r="R181" s="26"/>
      <c r="S181" s="64">
        <f>+Kintoneからエクセル!EW2</f>
        <v>0</v>
      </c>
      <c r="T181" s="65">
        <f>+Kintoneからエクセル!EX2</f>
        <v>0</v>
      </c>
      <c r="V181" s="8" t="str">
        <f t="shared" si="68"/>
        <v/>
      </c>
      <c r="W181" s="8" t="str">
        <f>IF(P181=0,"",P181)</f>
        <v/>
      </c>
    </row>
    <row r="182" spans="2:24" ht="7.5" customHeight="1">
      <c r="B182" s="4"/>
      <c r="C182" s="174" t="s">
        <v>232</v>
      </c>
      <c r="D182" s="323"/>
      <c r="E182" s="183" t="str">
        <f t="shared" ref="E182" si="71">IF(S182=0,"",S182)</f>
        <v/>
      </c>
      <c r="F182" s="372"/>
      <c r="G182" s="372"/>
      <c r="H182" s="372"/>
      <c r="I182" s="372"/>
      <c r="J182" s="372"/>
      <c r="K182" s="372"/>
      <c r="L182" s="372"/>
      <c r="M182" s="372"/>
      <c r="N182" s="372"/>
      <c r="O182" s="372"/>
      <c r="P182" s="372"/>
      <c r="Q182" s="381"/>
      <c r="R182" s="26"/>
      <c r="S182" s="64">
        <f>+Kintoneからエクセル!GC2</f>
        <v>0</v>
      </c>
      <c r="V182" s="8" t="str">
        <f t="shared" si="68"/>
        <v/>
      </c>
    </row>
    <row r="183" spans="2:24" ht="7.5" customHeight="1">
      <c r="B183" s="4"/>
      <c r="C183" s="174"/>
      <c r="D183" s="323"/>
      <c r="E183" s="369"/>
      <c r="F183" s="370"/>
      <c r="G183" s="370"/>
      <c r="H183" s="370"/>
      <c r="I183" s="370"/>
      <c r="J183" s="370"/>
      <c r="K183" s="370"/>
      <c r="L183" s="370"/>
      <c r="M183" s="370"/>
      <c r="N183" s="370"/>
      <c r="O183" s="370"/>
      <c r="P183" s="370"/>
      <c r="Q183" s="371"/>
      <c r="R183" s="26"/>
      <c r="X183" s="1" t="s">
        <v>432</v>
      </c>
    </row>
    <row r="184" spans="2:24" ht="15" customHeight="1">
      <c r="B184" s="4"/>
      <c r="C184" s="174" t="s">
        <v>233</v>
      </c>
      <c r="D184" s="323"/>
      <c r="E184" s="375" t="str">
        <f t="shared" ref="E184:E185" si="72">IF(S184=0,"",S184)</f>
        <v/>
      </c>
      <c r="F184" s="376"/>
      <c r="G184" s="152" t="s">
        <v>235</v>
      </c>
      <c r="H184" s="201" t="s">
        <v>234</v>
      </c>
      <c r="I184" s="202"/>
      <c r="J184" s="202"/>
      <c r="K184" s="202"/>
      <c r="L184" s="202"/>
      <c r="M184" s="202"/>
      <c r="N184" s="202"/>
      <c r="O184" s="202"/>
      <c r="P184" s="202"/>
      <c r="Q184" s="203"/>
      <c r="S184" s="64">
        <f>+Kintoneからエクセル!EY2</f>
        <v>0</v>
      </c>
      <c r="V184" s="8" t="str">
        <f t="shared" ref="V184:V191" si="73">IF(E184=0,"",E184)</f>
        <v/>
      </c>
      <c r="X184" s="1" t="s">
        <v>432</v>
      </c>
    </row>
    <row r="185" spans="2:24" ht="15" customHeight="1">
      <c r="B185" s="4"/>
      <c r="C185" s="174" t="s">
        <v>236</v>
      </c>
      <c r="D185" s="323"/>
      <c r="E185" s="377" t="str">
        <f t="shared" si="72"/>
        <v/>
      </c>
      <c r="F185" s="378"/>
      <c r="G185" s="153" t="s">
        <v>235</v>
      </c>
      <c r="H185" s="204" t="s">
        <v>237</v>
      </c>
      <c r="I185" s="205"/>
      <c r="J185" s="205"/>
      <c r="K185" s="205"/>
      <c r="L185" s="205"/>
      <c r="M185" s="205"/>
      <c r="N185" s="205"/>
      <c r="O185" s="205"/>
      <c r="P185" s="205"/>
      <c r="Q185" s="206"/>
      <c r="S185" s="64">
        <f>+Kintoneからエクセル!EZ2</f>
        <v>0</v>
      </c>
      <c r="V185" s="8" t="str">
        <f t="shared" si="73"/>
        <v/>
      </c>
    </row>
    <row r="186" spans="2:24" ht="15" customHeight="1">
      <c r="B186" s="6"/>
      <c r="C186" s="178" t="s">
        <v>238</v>
      </c>
      <c r="D186" s="324"/>
      <c r="E186" s="379">
        <f>SUM(E184:E185)</f>
        <v>0</v>
      </c>
      <c r="F186" s="380"/>
      <c r="G186" s="154" t="s">
        <v>235</v>
      </c>
      <c r="H186" s="207"/>
      <c r="I186" s="208"/>
      <c r="J186" s="208"/>
      <c r="K186" s="208"/>
      <c r="L186" s="208"/>
      <c r="M186" s="208"/>
      <c r="N186" s="208"/>
      <c r="O186" s="208"/>
      <c r="P186" s="208"/>
      <c r="Q186" s="209"/>
      <c r="W186" s="1" t="s">
        <v>432</v>
      </c>
      <c r="X186" s="1" t="s">
        <v>432</v>
      </c>
    </row>
    <row r="187" spans="2:24" ht="15" customHeight="1">
      <c r="B187" s="5" t="s">
        <v>252</v>
      </c>
      <c r="C187" s="176" t="s">
        <v>227</v>
      </c>
      <c r="D187" s="325"/>
      <c r="E187" s="167" t="str">
        <f t="shared" ref="E187:E188" si="74">IF(S187=0,"",S187)</f>
        <v/>
      </c>
      <c r="F187" s="180"/>
      <c r="G187" s="180"/>
      <c r="H187" s="180"/>
      <c r="I187" s="180"/>
      <c r="J187" s="180"/>
      <c r="K187" s="180"/>
      <c r="L187" s="181"/>
      <c r="M187" s="212" t="s">
        <v>228</v>
      </c>
      <c r="N187" s="212"/>
      <c r="O187" s="212"/>
      <c r="P187" s="213" t="str">
        <f>IF(T187=0,"",T187)</f>
        <v/>
      </c>
      <c r="Q187" s="214"/>
      <c r="R187" s="18"/>
      <c r="S187" s="64">
        <f>+Kintoneからエクセル!FB2</f>
        <v>0</v>
      </c>
      <c r="T187" s="65">
        <f>+Kintoneからエクセル!JO2</f>
        <v>0</v>
      </c>
      <c r="V187" s="8" t="str">
        <f t="shared" si="73"/>
        <v/>
      </c>
      <c r="W187" s="8" t="str">
        <f>IF(P187=0,"",P187)</f>
        <v/>
      </c>
    </row>
    <row r="188" spans="2:24" ht="7.5" customHeight="1">
      <c r="B188" s="4"/>
      <c r="C188" s="174" t="s">
        <v>229</v>
      </c>
      <c r="D188" s="323"/>
      <c r="E188" s="183" t="str">
        <f t="shared" si="74"/>
        <v/>
      </c>
      <c r="F188" s="372"/>
      <c r="G188" s="372"/>
      <c r="H188" s="372"/>
      <c r="I188" s="372"/>
      <c r="J188" s="372"/>
      <c r="K188" s="372"/>
      <c r="L188" s="372"/>
      <c r="M188" s="367"/>
      <c r="N188" s="367"/>
      <c r="O188" s="367"/>
      <c r="P188" s="367"/>
      <c r="Q188" s="368"/>
      <c r="S188" s="64">
        <f>+Kintoneからエクセル!FC2</f>
        <v>0</v>
      </c>
      <c r="V188" s="8" t="str">
        <f t="shared" si="73"/>
        <v/>
      </c>
    </row>
    <row r="189" spans="2:24" ht="7.5" customHeight="1">
      <c r="B189" s="4"/>
      <c r="C189" s="174"/>
      <c r="D189" s="323"/>
      <c r="E189" s="373"/>
      <c r="F189" s="374"/>
      <c r="G189" s="374"/>
      <c r="H189" s="374"/>
      <c r="I189" s="374"/>
      <c r="J189" s="374"/>
      <c r="K189" s="374"/>
      <c r="L189" s="374"/>
      <c r="M189" s="367"/>
      <c r="N189" s="367"/>
      <c r="O189" s="367"/>
      <c r="P189" s="367"/>
      <c r="Q189" s="368"/>
      <c r="W189" s="1" t="s">
        <v>432</v>
      </c>
      <c r="X189" s="1" t="s">
        <v>432</v>
      </c>
    </row>
    <row r="190" spans="2:24" ht="15" customHeight="1">
      <c r="B190" s="4"/>
      <c r="C190" s="174" t="s">
        <v>230</v>
      </c>
      <c r="D190" s="323"/>
      <c r="E190" s="162" t="str">
        <f t="shared" ref="E190" si="75">IF(S190=0,"",S190)</f>
        <v/>
      </c>
      <c r="F190" s="220"/>
      <c r="G190" s="220"/>
      <c r="H190" s="220"/>
      <c r="I190" s="220"/>
      <c r="J190" s="220"/>
      <c r="K190" s="220"/>
      <c r="L190" s="221"/>
      <c r="M190" s="210" t="s">
        <v>231</v>
      </c>
      <c r="N190" s="210"/>
      <c r="O190" s="210"/>
      <c r="P190" s="211" t="str">
        <f>IF(T190=0,"",T190)</f>
        <v/>
      </c>
      <c r="Q190" s="211"/>
      <c r="R190" s="26"/>
      <c r="S190" s="64">
        <f>+Kintoneからエクセル!FD2</f>
        <v>0</v>
      </c>
      <c r="T190" s="65">
        <f>+Kintoneからエクセル!FE2</f>
        <v>0</v>
      </c>
      <c r="V190" s="8" t="str">
        <f t="shared" si="73"/>
        <v/>
      </c>
      <c r="W190" s="8" t="str">
        <f>IF(P190=0,"",P190)</f>
        <v/>
      </c>
    </row>
    <row r="191" spans="2:24" ht="7.5" customHeight="1">
      <c r="B191" s="4"/>
      <c r="C191" s="174" t="s">
        <v>232</v>
      </c>
      <c r="D191" s="323"/>
      <c r="E191" s="183" t="str">
        <f t="shared" ref="E191" si="76">IF(S191=0,"",S191)</f>
        <v/>
      </c>
      <c r="F191" s="372"/>
      <c r="G191" s="372"/>
      <c r="H191" s="372"/>
      <c r="I191" s="372"/>
      <c r="J191" s="372"/>
      <c r="K191" s="372"/>
      <c r="L191" s="372"/>
      <c r="M191" s="372"/>
      <c r="N191" s="372"/>
      <c r="O191" s="372"/>
      <c r="P191" s="372"/>
      <c r="Q191" s="381"/>
      <c r="R191" s="26"/>
      <c r="S191" s="64">
        <f>+Kintoneからエクセル!GD2</f>
        <v>0</v>
      </c>
      <c r="V191" s="8" t="str">
        <f t="shared" si="73"/>
        <v/>
      </c>
    </row>
    <row r="192" spans="2:24" ht="7.5" customHeight="1">
      <c r="B192" s="4"/>
      <c r="C192" s="174"/>
      <c r="D192" s="323"/>
      <c r="E192" s="369"/>
      <c r="F192" s="370"/>
      <c r="G192" s="370"/>
      <c r="H192" s="370"/>
      <c r="I192" s="370"/>
      <c r="J192" s="370"/>
      <c r="K192" s="370"/>
      <c r="L192" s="370"/>
      <c r="M192" s="370"/>
      <c r="N192" s="370"/>
      <c r="O192" s="370"/>
      <c r="P192" s="370"/>
      <c r="Q192" s="371"/>
      <c r="R192" s="26"/>
      <c r="X192" s="1" t="s">
        <v>432</v>
      </c>
    </row>
    <row r="193" spans="2:24" ht="15" customHeight="1">
      <c r="B193" s="4"/>
      <c r="C193" s="174" t="s">
        <v>233</v>
      </c>
      <c r="D193" s="323"/>
      <c r="E193" s="375" t="str">
        <f t="shared" ref="E193:E194" si="77">IF(S193=0,"",S193)</f>
        <v/>
      </c>
      <c r="F193" s="376"/>
      <c r="G193" s="152" t="s">
        <v>235</v>
      </c>
      <c r="H193" s="201" t="s">
        <v>234</v>
      </c>
      <c r="I193" s="202"/>
      <c r="J193" s="202"/>
      <c r="K193" s="202"/>
      <c r="L193" s="202"/>
      <c r="M193" s="202"/>
      <c r="N193" s="202"/>
      <c r="O193" s="202"/>
      <c r="P193" s="202"/>
      <c r="Q193" s="203"/>
      <c r="S193" s="64">
        <f>+Kintoneからエクセル!FF2</f>
        <v>0</v>
      </c>
      <c r="V193" s="8" t="str">
        <f t="shared" ref="V193:V200" si="78">IF(E193=0,"",E193)</f>
        <v/>
      </c>
      <c r="X193" s="1" t="s">
        <v>432</v>
      </c>
    </row>
    <row r="194" spans="2:24" ht="15" customHeight="1">
      <c r="B194" s="4"/>
      <c r="C194" s="174" t="s">
        <v>236</v>
      </c>
      <c r="D194" s="323"/>
      <c r="E194" s="377" t="str">
        <f t="shared" si="77"/>
        <v/>
      </c>
      <c r="F194" s="378"/>
      <c r="G194" s="153" t="s">
        <v>235</v>
      </c>
      <c r="H194" s="204" t="s">
        <v>237</v>
      </c>
      <c r="I194" s="205"/>
      <c r="J194" s="205"/>
      <c r="K194" s="205"/>
      <c r="L194" s="205"/>
      <c r="M194" s="205"/>
      <c r="N194" s="205"/>
      <c r="O194" s="205"/>
      <c r="P194" s="205"/>
      <c r="Q194" s="206"/>
      <c r="S194" s="64">
        <f>+Kintoneからエクセル!FG2</f>
        <v>0</v>
      </c>
      <c r="V194" s="8" t="str">
        <f t="shared" si="78"/>
        <v/>
      </c>
    </row>
    <row r="195" spans="2:24" ht="15" customHeight="1">
      <c r="B195" s="6"/>
      <c r="C195" s="178" t="s">
        <v>238</v>
      </c>
      <c r="D195" s="324"/>
      <c r="E195" s="379">
        <f>SUM(E193:E194)</f>
        <v>0</v>
      </c>
      <c r="F195" s="380"/>
      <c r="G195" s="154" t="s">
        <v>235</v>
      </c>
      <c r="H195" s="207"/>
      <c r="I195" s="208"/>
      <c r="J195" s="208"/>
      <c r="K195" s="208"/>
      <c r="L195" s="208"/>
      <c r="M195" s="208"/>
      <c r="N195" s="208"/>
      <c r="O195" s="208"/>
      <c r="P195" s="208"/>
      <c r="Q195" s="209"/>
      <c r="W195" s="1" t="s">
        <v>432</v>
      </c>
      <c r="X195" s="1" t="s">
        <v>432</v>
      </c>
    </row>
    <row r="196" spans="2:24" ht="15" customHeight="1">
      <c r="B196" s="5" t="s">
        <v>253</v>
      </c>
      <c r="C196" s="176" t="s">
        <v>227</v>
      </c>
      <c r="D196" s="325"/>
      <c r="E196" s="167" t="str">
        <f t="shared" ref="E196:E197" si="79">IF(S196=0,"",S196)</f>
        <v/>
      </c>
      <c r="F196" s="180"/>
      <c r="G196" s="180"/>
      <c r="H196" s="180"/>
      <c r="I196" s="180"/>
      <c r="J196" s="180"/>
      <c r="K196" s="180"/>
      <c r="L196" s="181"/>
      <c r="M196" s="212" t="s">
        <v>228</v>
      </c>
      <c r="N196" s="212"/>
      <c r="O196" s="212"/>
      <c r="P196" s="213" t="str">
        <f>IF(T196=0,"",T196)</f>
        <v/>
      </c>
      <c r="Q196" s="214"/>
      <c r="R196" s="18"/>
      <c r="S196" s="64">
        <f>+Kintoneからエクセル!FI2</f>
        <v>0</v>
      </c>
      <c r="T196" s="65">
        <f>+Kintoneからエクセル!JP2</f>
        <v>0</v>
      </c>
      <c r="V196" s="8" t="str">
        <f t="shared" si="78"/>
        <v/>
      </c>
      <c r="W196" s="8" t="str">
        <f>IF(P196=0,"",P196)</f>
        <v/>
      </c>
    </row>
    <row r="197" spans="2:24" ht="7.5" customHeight="1">
      <c r="B197" s="4"/>
      <c r="C197" s="174" t="s">
        <v>229</v>
      </c>
      <c r="D197" s="323"/>
      <c r="E197" s="183" t="str">
        <f t="shared" si="79"/>
        <v/>
      </c>
      <c r="F197" s="372"/>
      <c r="G197" s="372"/>
      <c r="H197" s="372"/>
      <c r="I197" s="372"/>
      <c r="J197" s="372"/>
      <c r="K197" s="372"/>
      <c r="L197" s="372"/>
      <c r="M197" s="367"/>
      <c r="N197" s="367"/>
      <c r="O197" s="367"/>
      <c r="P197" s="367"/>
      <c r="Q197" s="368"/>
      <c r="S197" s="64">
        <f>+Kintoneからエクセル!FJ2</f>
        <v>0</v>
      </c>
      <c r="V197" s="8" t="str">
        <f t="shared" si="78"/>
        <v/>
      </c>
    </row>
    <row r="198" spans="2:24" ht="7.5" customHeight="1">
      <c r="B198" s="4"/>
      <c r="C198" s="174"/>
      <c r="D198" s="323"/>
      <c r="E198" s="373"/>
      <c r="F198" s="374"/>
      <c r="G198" s="374"/>
      <c r="H198" s="374"/>
      <c r="I198" s="374"/>
      <c r="J198" s="374"/>
      <c r="K198" s="374"/>
      <c r="L198" s="374"/>
      <c r="M198" s="367"/>
      <c r="N198" s="367"/>
      <c r="O198" s="367"/>
      <c r="P198" s="367"/>
      <c r="Q198" s="368"/>
      <c r="W198" s="1" t="s">
        <v>432</v>
      </c>
      <c r="X198" s="1" t="s">
        <v>432</v>
      </c>
    </row>
    <row r="199" spans="2:24" ht="15" customHeight="1">
      <c r="B199" s="4"/>
      <c r="C199" s="174" t="s">
        <v>230</v>
      </c>
      <c r="D199" s="323"/>
      <c r="E199" s="162" t="str">
        <f t="shared" ref="E199" si="80">IF(S199=0,"",S199)</f>
        <v/>
      </c>
      <c r="F199" s="220"/>
      <c r="G199" s="220"/>
      <c r="H199" s="220"/>
      <c r="I199" s="220"/>
      <c r="J199" s="220"/>
      <c r="K199" s="220"/>
      <c r="L199" s="221"/>
      <c r="M199" s="210" t="s">
        <v>231</v>
      </c>
      <c r="N199" s="210"/>
      <c r="O199" s="210"/>
      <c r="P199" s="211" t="str">
        <f>IF(T199=0,"",T199)</f>
        <v/>
      </c>
      <c r="Q199" s="211"/>
      <c r="R199" s="26"/>
      <c r="S199" s="64">
        <f>+Kintoneからエクセル!FK2</f>
        <v>0</v>
      </c>
      <c r="T199" s="65">
        <f>+Kintoneからエクセル!FL2</f>
        <v>0</v>
      </c>
      <c r="V199" s="8" t="str">
        <f t="shared" si="78"/>
        <v/>
      </c>
      <c r="W199" s="8" t="str">
        <f>IF(P199=0,"",P199)</f>
        <v/>
      </c>
    </row>
    <row r="200" spans="2:24" ht="7.5" customHeight="1">
      <c r="B200" s="4"/>
      <c r="C200" s="174" t="s">
        <v>232</v>
      </c>
      <c r="D200" s="323"/>
      <c r="E200" s="183" t="str">
        <f t="shared" ref="E200" si="81">IF(S200=0,"",S200)</f>
        <v/>
      </c>
      <c r="F200" s="372"/>
      <c r="G200" s="372"/>
      <c r="H200" s="372"/>
      <c r="I200" s="372"/>
      <c r="J200" s="372"/>
      <c r="K200" s="372"/>
      <c r="L200" s="372"/>
      <c r="M200" s="372"/>
      <c r="N200" s="372"/>
      <c r="O200" s="372"/>
      <c r="P200" s="372"/>
      <c r="Q200" s="381"/>
      <c r="R200" s="26"/>
      <c r="S200" s="64">
        <f>+Kintoneからエクセル!IT2</f>
        <v>0</v>
      </c>
      <c r="V200" s="8" t="str">
        <f t="shared" si="78"/>
        <v/>
      </c>
    </row>
    <row r="201" spans="2:24" ht="7.5" customHeight="1">
      <c r="B201" s="4"/>
      <c r="C201" s="174"/>
      <c r="D201" s="323"/>
      <c r="E201" s="369"/>
      <c r="F201" s="370"/>
      <c r="G201" s="370"/>
      <c r="H201" s="370"/>
      <c r="I201" s="370"/>
      <c r="J201" s="370"/>
      <c r="K201" s="370"/>
      <c r="L201" s="370"/>
      <c r="M201" s="370"/>
      <c r="N201" s="370"/>
      <c r="O201" s="370"/>
      <c r="P201" s="370"/>
      <c r="Q201" s="371"/>
      <c r="R201" s="26"/>
      <c r="X201" s="1" t="s">
        <v>432</v>
      </c>
    </row>
    <row r="202" spans="2:24" ht="15" customHeight="1">
      <c r="B202" s="4"/>
      <c r="C202" s="174" t="s">
        <v>233</v>
      </c>
      <c r="D202" s="323"/>
      <c r="E202" s="375" t="str">
        <f t="shared" ref="E202:E203" si="82">IF(S202=0,"",S202)</f>
        <v/>
      </c>
      <c r="F202" s="376"/>
      <c r="G202" s="152" t="s">
        <v>235</v>
      </c>
      <c r="H202" s="201" t="s">
        <v>234</v>
      </c>
      <c r="I202" s="202"/>
      <c r="J202" s="202"/>
      <c r="K202" s="202"/>
      <c r="L202" s="202"/>
      <c r="M202" s="202"/>
      <c r="N202" s="202"/>
      <c r="O202" s="202"/>
      <c r="P202" s="202"/>
      <c r="Q202" s="203"/>
      <c r="S202" s="64">
        <f>+Kintoneからエクセル!FM2</f>
        <v>0</v>
      </c>
      <c r="V202" s="8" t="str">
        <f t="shared" ref="V202:V241" si="83">IF(E202=0,"",E202)</f>
        <v/>
      </c>
      <c r="X202" s="1" t="s">
        <v>432</v>
      </c>
    </row>
    <row r="203" spans="2:24" ht="15" customHeight="1">
      <c r="B203" s="4"/>
      <c r="C203" s="174" t="s">
        <v>236</v>
      </c>
      <c r="D203" s="323"/>
      <c r="E203" s="377" t="str">
        <f t="shared" si="82"/>
        <v/>
      </c>
      <c r="F203" s="378"/>
      <c r="G203" s="153" t="s">
        <v>235</v>
      </c>
      <c r="H203" s="204" t="s">
        <v>237</v>
      </c>
      <c r="I203" s="205"/>
      <c r="J203" s="205"/>
      <c r="K203" s="205"/>
      <c r="L203" s="205"/>
      <c r="M203" s="205"/>
      <c r="N203" s="205"/>
      <c r="O203" s="205"/>
      <c r="P203" s="205"/>
      <c r="Q203" s="206"/>
      <c r="S203" s="64">
        <f>+Kintoneからエクセル!FN2</f>
        <v>0</v>
      </c>
      <c r="V203" s="8" t="str">
        <f t="shared" si="83"/>
        <v/>
      </c>
    </row>
    <row r="204" spans="2:24" ht="15" customHeight="1">
      <c r="B204" s="6"/>
      <c r="C204" s="178" t="s">
        <v>238</v>
      </c>
      <c r="D204" s="324"/>
      <c r="E204" s="379">
        <f>SUM(E202:E203)</f>
        <v>0</v>
      </c>
      <c r="F204" s="380"/>
      <c r="G204" s="154" t="s">
        <v>235</v>
      </c>
      <c r="H204" s="207"/>
      <c r="I204" s="208"/>
      <c r="J204" s="208"/>
      <c r="K204" s="208"/>
      <c r="L204" s="208"/>
      <c r="M204" s="208"/>
      <c r="N204" s="208"/>
      <c r="O204" s="208"/>
      <c r="P204" s="208"/>
      <c r="Q204" s="209"/>
      <c r="W204" s="1" t="s">
        <v>432</v>
      </c>
      <c r="X204" s="1" t="s">
        <v>432</v>
      </c>
    </row>
    <row r="205" spans="2:24" ht="15" customHeight="1">
      <c r="B205" s="5" t="s">
        <v>254</v>
      </c>
      <c r="C205" s="176" t="s">
        <v>227</v>
      </c>
      <c r="D205" s="325"/>
      <c r="E205" s="167" t="str">
        <f t="shared" ref="E205:E206" si="84">IF(S205=0,"",S205)</f>
        <v/>
      </c>
      <c r="F205" s="180"/>
      <c r="G205" s="180"/>
      <c r="H205" s="180"/>
      <c r="I205" s="180"/>
      <c r="J205" s="180"/>
      <c r="K205" s="180"/>
      <c r="L205" s="181"/>
      <c r="M205" s="212" t="s">
        <v>228</v>
      </c>
      <c r="N205" s="212"/>
      <c r="O205" s="212"/>
      <c r="P205" s="213" t="str">
        <f>IF(T205=0,"",T205)</f>
        <v/>
      </c>
      <c r="Q205" s="214"/>
      <c r="R205" s="18"/>
      <c r="S205" s="64">
        <f>+Kintoneからエクセル!GF2</f>
        <v>0</v>
      </c>
      <c r="T205" s="65">
        <f>+Kintoneからエクセル!JQ2</f>
        <v>0</v>
      </c>
      <c r="V205" s="8" t="str">
        <f t="shared" si="83"/>
        <v/>
      </c>
      <c r="W205" s="8" t="str">
        <f>IF(P205=0,"",P205)</f>
        <v/>
      </c>
    </row>
    <row r="206" spans="2:24" ht="7.5" customHeight="1">
      <c r="B206" s="4"/>
      <c r="C206" s="174" t="s">
        <v>229</v>
      </c>
      <c r="D206" s="323"/>
      <c r="E206" s="183" t="str">
        <f t="shared" si="84"/>
        <v/>
      </c>
      <c r="F206" s="372"/>
      <c r="G206" s="372"/>
      <c r="H206" s="372"/>
      <c r="I206" s="372"/>
      <c r="J206" s="372"/>
      <c r="K206" s="372"/>
      <c r="L206" s="372"/>
      <c r="M206" s="367"/>
      <c r="N206" s="367"/>
      <c r="O206" s="367"/>
      <c r="P206" s="367"/>
      <c r="Q206" s="368"/>
      <c r="S206" s="64">
        <f>+Kintoneからエクセル!GH2</f>
        <v>0</v>
      </c>
      <c r="V206" s="8" t="str">
        <f t="shared" si="83"/>
        <v/>
      </c>
    </row>
    <row r="207" spans="2:24" ht="7.5" customHeight="1">
      <c r="B207" s="4"/>
      <c r="C207" s="174"/>
      <c r="D207" s="323"/>
      <c r="E207" s="373"/>
      <c r="F207" s="374"/>
      <c r="G207" s="374"/>
      <c r="H207" s="374"/>
      <c r="I207" s="374"/>
      <c r="J207" s="374"/>
      <c r="K207" s="374"/>
      <c r="L207" s="374"/>
      <c r="M207" s="367"/>
      <c r="N207" s="367"/>
      <c r="O207" s="367"/>
      <c r="P207" s="367"/>
      <c r="Q207" s="368"/>
      <c r="W207" s="1" t="s">
        <v>432</v>
      </c>
      <c r="X207" s="1" t="s">
        <v>432</v>
      </c>
    </row>
    <row r="208" spans="2:24" ht="15" customHeight="1">
      <c r="B208" s="4"/>
      <c r="C208" s="174" t="s">
        <v>230</v>
      </c>
      <c r="D208" s="323"/>
      <c r="E208" s="162" t="str">
        <f t="shared" ref="E208" si="85">IF(S208=0,"",S208)</f>
        <v/>
      </c>
      <c r="F208" s="220"/>
      <c r="G208" s="220"/>
      <c r="H208" s="220"/>
      <c r="I208" s="220"/>
      <c r="J208" s="220"/>
      <c r="K208" s="220"/>
      <c r="L208" s="221"/>
      <c r="M208" s="210" t="s">
        <v>231</v>
      </c>
      <c r="N208" s="210"/>
      <c r="O208" s="210"/>
      <c r="P208" s="211" t="str">
        <f>IF(T208=0,"",T208)</f>
        <v/>
      </c>
      <c r="Q208" s="211"/>
      <c r="R208" s="26"/>
      <c r="S208" s="64">
        <f>+Kintoneからエクセル!GI2</f>
        <v>0</v>
      </c>
      <c r="T208" s="65">
        <f>+Kintoneからエクセル!GJ2</f>
        <v>0</v>
      </c>
      <c r="V208" s="8" t="str">
        <f t="shared" si="83"/>
        <v/>
      </c>
      <c r="W208" s="8" t="str">
        <f>IF(P208=0,"",P208)</f>
        <v/>
      </c>
    </row>
    <row r="209" spans="2:24" ht="7.5" customHeight="1">
      <c r="B209" s="4"/>
      <c r="C209" s="174" t="s">
        <v>232</v>
      </c>
      <c r="D209" s="323"/>
      <c r="E209" s="183" t="str">
        <f t="shared" ref="E209" si="86">IF(S209=0,"",S209)</f>
        <v/>
      </c>
      <c r="F209" s="372"/>
      <c r="G209" s="372"/>
      <c r="H209" s="372"/>
      <c r="I209" s="372"/>
      <c r="J209" s="372"/>
      <c r="K209" s="372"/>
      <c r="L209" s="372"/>
      <c r="M209" s="372"/>
      <c r="N209" s="372"/>
      <c r="O209" s="372"/>
      <c r="P209" s="372"/>
      <c r="Q209" s="381"/>
      <c r="R209" s="26"/>
      <c r="S209" s="64">
        <f>+Kintoneからエクセル!GG2</f>
        <v>0</v>
      </c>
      <c r="V209" s="8" t="str">
        <f t="shared" si="83"/>
        <v/>
      </c>
    </row>
    <row r="210" spans="2:24" ht="7.5" customHeight="1">
      <c r="B210" s="4"/>
      <c r="C210" s="174"/>
      <c r="D210" s="323"/>
      <c r="E210" s="369"/>
      <c r="F210" s="370"/>
      <c r="G210" s="370"/>
      <c r="H210" s="370"/>
      <c r="I210" s="370"/>
      <c r="J210" s="370"/>
      <c r="K210" s="370"/>
      <c r="L210" s="370"/>
      <c r="M210" s="370"/>
      <c r="N210" s="370"/>
      <c r="O210" s="370"/>
      <c r="P210" s="370"/>
      <c r="Q210" s="371"/>
      <c r="R210" s="26"/>
      <c r="X210" s="1" t="s">
        <v>432</v>
      </c>
    </row>
    <row r="211" spans="2:24" ht="15" customHeight="1">
      <c r="B211" s="4"/>
      <c r="C211" s="174" t="s">
        <v>233</v>
      </c>
      <c r="D211" s="323"/>
      <c r="E211" s="375" t="str">
        <f t="shared" ref="E211:E212" si="87">IF(S211=0,"",S211)</f>
        <v/>
      </c>
      <c r="F211" s="376"/>
      <c r="G211" s="152" t="s">
        <v>235</v>
      </c>
      <c r="H211" s="201" t="s">
        <v>234</v>
      </c>
      <c r="I211" s="202"/>
      <c r="J211" s="202"/>
      <c r="K211" s="202"/>
      <c r="L211" s="202"/>
      <c r="M211" s="202"/>
      <c r="N211" s="202"/>
      <c r="O211" s="202"/>
      <c r="P211" s="202"/>
      <c r="Q211" s="203"/>
      <c r="S211" s="64">
        <f>+Kintoneからエクセル!GK2</f>
        <v>0</v>
      </c>
      <c r="V211" s="8" t="str">
        <f t="shared" si="83"/>
        <v/>
      </c>
      <c r="X211" s="1" t="s">
        <v>432</v>
      </c>
    </row>
    <row r="212" spans="2:24" ht="15" customHeight="1">
      <c r="B212" s="4"/>
      <c r="C212" s="174" t="s">
        <v>236</v>
      </c>
      <c r="D212" s="323"/>
      <c r="E212" s="377" t="str">
        <f t="shared" si="87"/>
        <v/>
      </c>
      <c r="F212" s="378"/>
      <c r="G212" s="153" t="s">
        <v>235</v>
      </c>
      <c r="H212" s="204" t="s">
        <v>237</v>
      </c>
      <c r="I212" s="205"/>
      <c r="J212" s="205"/>
      <c r="K212" s="205"/>
      <c r="L212" s="205"/>
      <c r="M212" s="205"/>
      <c r="N212" s="205"/>
      <c r="O212" s="205"/>
      <c r="P212" s="205"/>
      <c r="Q212" s="206"/>
      <c r="S212" s="64">
        <f>+Kintoneからエクセル!GL2</f>
        <v>0</v>
      </c>
      <c r="V212" s="8" t="str">
        <f t="shared" si="83"/>
        <v/>
      </c>
    </row>
    <row r="213" spans="2:24" ht="15" customHeight="1">
      <c r="B213" s="6"/>
      <c r="C213" s="178" t="s">
        <v>238</v>
      </c>
      <c r="D213" s="324"/>
      <c r="E213" s="379">
        <f>SUM(E211:E212)</f>
        <v>0</v>
      </c>
      <c r="F213" s="380"/>
      <c r="G213" s="154" t="s">
        <v>235</v>
      </c>
      <c r="H213" s="207"/>
      <c r="I213" s="208"/>
      <c r="J213" s="208"/>
      <c r="K213" s="208"/>
      <c r="L213" s="208"/>
      <c r="M213" s="208"/>
      <c r="N213" s="208"/>
      <c r="O213" s="208"/>
      <c r="P213" s="208"/>
      <c r="Q213" s="209"/>
      <c r="W213" s="1" t="s">
        <v>432</v>
      </c>
      <c r="X213" s="1" t="s">
        <v>432</v>
      </c>
    </row>
    <row r="214" spans="2:24" ht="15" customHeight="1">
      <c r="B214" s="5" t="s">
        <v>255</v>
      </c>
      <c r="C214" s="176" t="s">
        <v>227</v>
      </c>
      <c r="D214" s="325"/>
      <c r="E214" s="167" t="str">
        <f t="shared" ref="E214:E215" si="88">IF(S214=0,"",S214)</f>
        <v/>
      </c>
      <c r="F214" s="180"/>
      <c r="G214" s="180"/>
      <c r="H214" s="180"/>
      <c r="I214" s="180"/>
      <c r="J214" s="180"/>
      <c r="K214" s="180"/>
      <c r="L214" s="181"/>
      <c r="M214" s="212" t="s">
        <v>228</v>
      </c>
      <c r="N214" s="212"/>
      <c r="O214" s="212"/>
      <c r="P214" s="213" t="str">
        <f>IF(T214=0,"",T214)</f>
        <v/>
      </c>
      <c r="Q214" s="214"/>
      <c r="R214" s="18"/>
      <c r="S214" s="64">
        <f>+Kintoneからエクセル!GN2</f>
        <v>0</v>
      </c>
      <c r="T214" s="65">
        <f>+Kintoneからエクセル!JR2</f>
        <v>0</v>
      </c>
      <c r="V214" s="8" t="str">
        <f t="shared" si="83"/>
        <v/>
      </c>
      <c r="W214" s="8" t="str">
        <f>IF(P214=0,"",P214)</f>
        <v/>
      </c>
    </row>
    <row r="215" spans="2:24" ht="7.5" customHeight="1">
      <c r="B215" s="4"/>
      <c r="C215" s="174" t="s">
        <v>229</v>
      </c>
      <c r="D215" s="323"/>
      <c r="E215" s="183" t="str">
        <f t="shared" si="88"/>
        <v/>
      </c>
      <c r="F215" s="372"/>
      <c r="G215" s="372"/>
      <c r="H215" s="372"/>
      <c r="I215" s="372"/>
      <c r="J215" s="372"/>
      <c r="K215" s="372"/>
      <c r="L215" s="372"/>
      <c r="M215" s="367"/>
      <c r="N215" s="367"/>
      <c r="O215" s="367"/>
      <c r="P215" s="367"/>
      <c r="Q215" s="368"/>
      <c r="S215" s="64">
        <f>+Kintoneからエクセル!GP2</f>
        <v>0</v>
      </c>
      <c r="V215" s="8" t="str">
        <f t="shared" si="83"/>
        <v/>
      </c>
    </row>
    <row r="216" spans="2:24" ht="7.5" customHeight="1">
      <c r="B216" s="4"/>
      <c r="C216" s="174"/>
      <c r="D216" s="323"/>
      <c r="E216" s="373"/>
      <c r="F216" s="374"/>
      <c r="G216" s="374"/>
      <c r="H216" s="374"/>
      <c r="I216" s="374"/>
      <c r="J216" s="374"/>
      <c r="K216" s="374"/>
      <c r="L216" s="374"/>
      <c r="M216" s="367"/>
      <c r="N216" s="367"/>
      <c r="O216" s="367"/>
      <c r="P216" s="367"/>
      <c r="Q216" s="368"/>
      <c r="W216" s="1" t="s">
        <v>432</v>
      </c>
      <c r="X216" s="1" t="s">
        <v>432</v>
      </c>
    </row>
    <row r="217" spans="2:24" ht="15" customHeight="1">
      <c r="B217" s="4"/>
      <c r="C217" s="174" t="s">
        <v>230</v>
      </c>
      <c r="D217" s="323"/>
      <c r="E217" s="162" t="str">
        <f t="shared" ref="E217" si="89">IF(S217=0,"",S217)</f>
        <v/>
      </c>
      <c r="F217" s="220"/>
      <c r="G217" s="220"/>
      <c r="H217" s="220"/>
      <c r="I217" s="220"/>
      <c r="J217" s="220"/>
      <c r="K217" s="220"/>
      <c r="L217" s="221"/>
      <c r="M217" s="210" t="s">
        <v>231</v>
      </c>
      <c r="N217" s="210"/>
      <c r="O217" s="210"/>
      <c r="P217" s="211" t="str">
        <f>IF(T217=0,"",T217)</f>
        <v/>
      </c>
      <c r="Q217" s="211"/>
      <c r="R217" s="26"/>
      <c r="S217" s="64">
        <f>+Kintoneからエクセル!GQ2</f>
        <v>0</v>
      </c>
      <c r="T217" s="65">
        <f>+Kintoneからエクセル!GR2</f>
        <v>0</v>
      </c>
      <c r="V217" s="8" t="str">
        <f t="shared" si="83"/>
        <v/>
      </c>
      <c r="W217" s="8" t="str">
        <f>IF(P217=0,"",P217)</f>
        <v/>
      </c>
    </row>
    <row r="218" spans="2:24" ht="7.5" customHeight="1">
      <c r="B218" s="4"/>
      <c r="C218" s="174" t="s">
        <v>232</v>
      </c>
      <c r="D218" s="323"/>
      <c r="E218" s="183" t="str">
        <f t="shared" ref="E218" si="90">IF(S218=0,"",S218)</f>
        <v/>
      </c>
      <c r="F218" s="372"/>
      <c r="G218" s="372"/>
      <c r="H218" s="372"/>
      <c r="I218" s="372"/>
      <c r="J218" s="372"/>
      <c r="K218" s="372"/>
      <c r="L218" s="372"/>
      <c r="M218" s="372"/>
      <c r="N218" s="372"/>
      <c r="O218" s="372"/>
      <c r="P218" s="372"/>
      <c r="Q218" s="381"/>
      <c r="R218" s="26"/>
      <c r="S218" s="64">
        <f>+Kintoneからエクセル!GO2</f>
        <v>0</v>
      </c>
      <c r="V218" s="8" t="str">
        <f t="shared" si="83"/>
        <v/>
      </c>
    </row>
    <row r="219" spans="2:24" ht="7.5" customHeight="1">
      <c r="B219" s="4"/>
      <c r="C219" s="174"/>
      <c r="D219" s="323"/>
      <c r="E219" s="369"/>
      <c r="F219" s="370"/>
      <c r="G219" s="370"/>
      <c r="H219" s="370"/>
      <c r="I219" s="370"/>
      <c r="J219" s="370"/>
      <c r="K219" s="370"/>
      <c r="L219" s="370"/>
      <c r="M219" s="370"/>
      <c r="N219" s="370"/>
      <c r="O219" s="370"/>
      <c r="P219" s="370"/>
      <c r="Q219" s="371"/>
      <c r="R219" s="26"/>
      <c r="X219" s="1" t="s">
        <v>432</v>
      </c>
    </row>
    <row r="220" spans="2:24" ht="15" customHeight="1">
      <c r="B220" s="4"/>
      <c r="C220" s="174" t="s">
        <v>233</v>
      </c>
      <c r="D220" s="323"/>
      <c r="E220" s="375" t="str">
        <f t="shared" ref="E220:E221" si="91">IF(S220=0,"",S220)</f>
        <v/>
      </c>
      <c r="F220" s="376"/>
      <c r="G220" s="152" t="s">
        <v>235</v>
      </c>
      <c r="H220" s="201" t="s">
        <v>234</v>
      </c>
      <c r="I220" s="202"/>
      <c r="J220" s="202"/>
      <c r="K220" s="202"/>
      <c r="L220" s="202"/>
      <c r="M220" s="202"/>
      <c r="N220" s="202"/>
      <c r="O220" s="202"/>
      <c r="P220" s="202"/>
      <c r="Q220" s="203"/>
      <c r="S220" s="64">
        <f>+Kintoneからエクセル!GS2</f>
        <v>0</v>
      </c>
      <c r="V220" s="8" t="str">
        <f t="shared" si="83"/>
        <v/>
      </c>
      <c r="X220" s="1" t="s">
        <v>432</v>
      </c>
    </row>
    <row r="221" spans="2:24" ht="15" customHeight="1">
      <c r="B221" s="4"/>
      <c r="C221" s="174" t="s">
        <v>236</v>
      </c>
      <c r="D221" s="323"/>
      <c r="E221" s="377" t="str">
        <f t="shared" si="91"/>
        <v/>
      </c>
      <c r="F221" s="378"/>
      <c r="G221" s="153" t="s">
        <v>235</v>
      </c>
      <c r="H221" s="204" t="s">
        <v>237</v>
      </c>
      <c r="I221" s="205"/>
      <c r="J221" s="205"/>
      <c r="K221" s="205"/>
      <c r="L221" s="205"/>
      <c r="M221" s="205"/>
      <c r="N221" s="205"/>
      <c r="O221" s="205"/>
      <c r="P221" s="205"/>
      <c r="Q221" s="206"/>
      <c r="S221" s="64">
        <f>+Kintoneからエクセル!GT2</f>
        <v>0</v>
      </c>
      <c r="V221" s="8" t="str">
        <f t="shared" si="83"/>
        <v/>
      </c>
    </row>
    <row r="222" spans="2:24" ht="15" customHeight="1">
      <c r="B222" s="6"/>
      <c r="C222" s="178" t="s">
        <v>238</v>
      </c>
      <c r="D222" s="324"/>
      <c r="E222" s="379">
        <f>SUM(E220:E221)</f>
        <v>0</v>
      </c>
      <c r="F222" s="380"/>
      <c r="G222" s="154" t="s">
        <v>235</v>
      </c>
      <c r="H222" s="207"/>
      <c r="I222" s="208"/>
      <c r="J222" s="208"/>
      <c r="K222" s="208"/>
      <c r="L222" s="208"/>
      <c r="M222" s="208"/>
      <c r="N222" s="208"/>
      <c r="O222" s="208"/>
      <c r="P222" s="208"/>
      <c r="Q222" s="209"/>
      <c r="W222" s="1" t="s">
        <v>432</v>
      </c>
      <c r="X222" s="1" t="s">
        <v>432</v>
      </c>
    </row>
    <row r="223" spans="2:24" ht="15" customHeight="1">
      <c r="B223" s="5" t="s">
        <v>256</v>
      </c>
      <c r="C223" s="176" t="s">
        <v>227</v>
      </c>
      <c r="D223" s="325"/>
      <c r="E223" s="167" t="str">
        <f t="shared" ref="E223:E224" si="92">IF(S223=0,"",S223)</f>
        <v/>
      </c>
      <c r="F223" s="180"/>
      <c r="G223" s="180"/>
      <c r="H223" s="180"/>
      <c r="I223" s="180"/>
      <c r="J223" s="180"/>
      <c r="K223" s="180"/>
      <c r="L223" s="181"/>
      <c r="M223" s="212" t="s">
        <v>228</v>
      </c>
      <c r="N223" s="212"/>
      <c r="O223" s="212"/>
      <c r="P223" s="213" t="str">
        <f>IF(T223=0,"",T223)</f>
        <v/>
      </c>
      <c r="Q223" s="214"/>
      <c r="R223" s="18"/>
      <c r="S223" s="64">
        <f>+Kintoneからエクセル!GV2</f>
        <v>0</v>
      </c>
      <c r="T223" s="65">
        <f>+Kintoneからエクセル!JS2</f>
        <v>0</v>
      </c>
      <c r="V223" s="8" t="str">
        <f t="shared" si="83"/>
        <v/>
      </c>
      <c r="W223" s="8" t="str">
        <f>IF(P223=0,"",P223)</f>
        <v/>
      </c>
    </row>
    <row r="224" spans="2:24" ht="7.5" customHeight="1">
      <c r="B224" s="4"/>
      <c r="C224" s="174" t="s">
        <v>229</v>
      </c>
      <c r="D224" s="323"/>
      <c r="E224" s="183" t="str">
        <f t="shared" si="92"/>
        <v/>
      </c>
      <c r="F224" s="372"/>
      <c r="G224" s="372"/>
      <c r="H224" s="372"/>
      <c r="I224" s="372"/>
      <c r="J224" s="372"/>
      <c r="K224" s="372"/>
      <c r="L224" s="372"/>
      <c r="M224" s="367"/>
      <c r="N224" s="367"/>
      <c r="O224" s="367"/>
      <c r="P224" s="367"/>
      <c r="Q224" s="368"/>
      <c r="S224" s="64">
        <f>+Kintoneからエクセル!GX2</f>
        <v>0</v>
      </c>
      <c r="V224" s="8" t="str">
        <f t="shared" si="83"/>
        <v/>
      </c>
    </row>
    <row r="225" spans="2:24" ht="7.5" customHeight="1">
      <c r="B225" s="4"/>
      <c r="C225" s="174"/>
      <c r="D225" s="323"/>
      <c r="E225" s="373"/>
      <c r="F225" s="374"/>
      <c r="G225" s="374"/>
      <c r="H225" s="374"/>
      <c r="I225" s="374"/>
      <c r="J225" s="374"/>
      <c r="K225" s="374"/>
      <c r="L225" s="374"/>
      <c r="M225" s="367"/>
      <c r="N225" s="367"/>
      <c r="O225" s="367"/>
      <c r="P225" s="367"/>
      <c r="Q225" s="368"/>
      <c r="W225" s="1" t="s">
        <v>432</v>
      </c>
      <c r="X225" s="1" t="s">
        <v>432</v>
      </c>
    </row>
    <row r="226" spans="2:24" ht="15" customHeight="1">
      <c r="B226" s="4"/>
      <c r="C226" s="174" t="s">
        <v>230</v>
      </c>
      <c r="D226" s="323"/>
      <c r="E226" s="162" t="str">
        <f t="shared" ref="E226" si="93">IF(S226=0,"",S226)</f>
        <v/>
      </c>
      <c r="F226" s="220"/>
      <c r="G226" s="220"/>
      <c r="H226" s="220"/>
      <c r="I226" s="220"/>
      <c r="J226" s="220"/>
      <c r="K226" s="220"/>
      <c r="L226" s="221"/>
      <c r="M226" s="210" t="s">
        <v>231</v>
      </c>
      <c r="N226" s="210"/>
      <c r="O226" s="210"/>
      <c r="P226" s="211" t="str">
        <f>IF(T226=0,"",T226)</f>
        <v/>
      </c>
      <c r="Q226" s="211"/>
      <c r="R226" s="26"/>
      <c r="S226" s="64">
        <f>+Kintoneからエクセル!GY2</f>
        <v>0</v>
      </c>
      <c r="T226" s="65">
        <f>+Kintoneからエクセル!GZ2</f>
        <v>0</v>
      </c>
      <c r="V226" s="8" t="str">
        <f t="shared" si="83"/>
        <v/>
      </c>
      <c r="W226" s="8" t="str">
        <f>IF(P226=0,"",P226)</f>
        <v/>
      </c>
    </row>
    <row r="227" spans="2:24" ht="7.5" customHeight="1">
      <c r="B227" s="4"/>
      <c r="C227" s="174" t="s">
        <v>232</v>
      </c>
      <c r="D227" s="323"/>
      <c r="E227" s="183" t="str">
        <f t="shared" ref="E227" si="94">IF(S227=0,"",S227)</f>
        <v/>
      </c>
      <c r="F227" s="372"/>
      <c r="G227" s="372"/>
      <c r="H227" s="372"/>
      <c r="I227" s="372"/>
      <c r="J227" s="372"/>
      <c r="K227" s="372"/>
      <c r="L227" s="372"/>
      <c r="M227" s="372"/>
      <c r="N227" s="372"/>
      <c r="O227" s="372"/>
      <c r="P227" s="372"/>
      <c r="Q227" s="381"/>
      <c r="R227" s="26"/>
      <c r="S227" s="64">
        <f>+Kintoneからエクセル!GW2</f>
        <v>0</v>
      </c>
      <c r="V227" s="8" t="str">
        <f t="shared" si="83"/>
        <v/>
      </c>
    </row>
    <row r="228" spans="2:24" ht="7.5" customHeight="1">
      <c r="B228" s="4"/>
      <c r="C228" s="174"/>
      <c r="D228" s="323"/>
      <c r="E228" s="369"/>
      <c r="F228" s="370"/>
      <c r="G228" s="370"/>
      <c r="H228" s="370"/>
      <c r="I228" s="370"/>
      <c r="J228" s="370"/>
      <c r="K228" s="370"/>
      <c r="L228" s="370"/>
      <c r="M228" s="370"/>
      <c r="N228" s="370"/>
      <c r="O228" s="370"/>
      <c r="P228" s="370"/>
      <c r="Q228" s="371"/>
      <c r="R228" s="26"/>
      <c r="X228" s="1" t="s">
        <v>432</v>
      </c>
    </row>
    <row r="229" spans="2:24" ht="15" customHeight="1">
      <c r="B229" s="4"/>
      <c r="C229" s="174" t="s">
        <v>233</v>
      </c>
      <c r="D229" s="323"/>
      <c r="E229" s="375" t="str">
        <f t="shared" ref="E229:E230" si="95">IF(S229=0,"",S229)</f>
        <v/>
      </c>
      <c r="F229" s="376"/>
      <c r="G229" s="152" t="s">
        <v>235</v>
      </c>
      <c r="H229" s="201" t="s">
        <v>234</v>
      </c>
      <c r="I229" s="202"/>
      <c r="J229" s="202"/>
      <c r="K229" s="202"/>
      <c r="L229" s="202"/>
      <c r="M229" s="202"/>
      <c r="N229" s="202"/>
      <c r="O229" s="202"/>
      <c r="P229" s="202"/>
      <c r="Q229" s="203"/>
      <c r="S229" s="64">
        <f>+Kintoneからエクセル!HA2</f>
        <v>0</v>
      </c>
      <c r="V229" s="8" t="str">
        <f t="shared" si="83"/>
        <v/>
      </c>
      <c r="X229" s="1" t="s">
        <v>432</v>
      </c>
    </row>
    <row r="230" spans="2:24" ht="15" customHeight="1">
      <c r="B230" s="4"/>
      <c r="C230" s="174" t="s">
        <v>236</v>
      </c>
      <c r="D230" s="323"/>
      <c r="E230" s="377" t="str">
        <f t="shared" si="95"/>
        <v/>
      </c>
      <c r="F230" s="378"/>
      <c r="G230" s="153" t="s">
        <v>235</v>
      </c>
      <c r="H230" s="204" t="s">
        <v>237</v>
      </c>
      <c r="I230" s="205"/>
      <c r="J230" s="205"/>
      <c r="K230" s="205"/>
      <c r="L230" s="205"/>
      <c r="M230" s="205"/>
      <c r="N230" s="205"/>
      <c r="O230" s="205"/>
      <c r="P230" s="205"/>
      <c r="Q230" s="206"/>
      <c r="S230" s="64">
        <f>+Kintoneからエクセル!HB2</f>
        <v>0</v>
      </c>
      <c r="V230" s="8" t="str">
        <f t="shared" si="83"/>
        <v/>
      </c>
    </row>
    <row r="231" spans="2:24" ht="15" customHeight="1">
      <c r="B231" s="6"/>
      <c r="C231" s="178" t="s">
        <v>238</v>
      </c>
      <c r="D231" s="324"/>
      <c r="E231" s="379">
        <f>SUM(E229:E230)</f>
        <v>0</v>
      </c>
      <c r="F231" s="380"/>
      <c r="G231" s="154" t="s">
        <v>235</v>
      </c>
      <c r="H231" s="207"/>
      <c r="I231" s="208"/>
      <c r="J231" s="208"/>
      <c r="K231" s="208"/>
      <c r="L231" s="208"/>
      <c r="M231" s="208"/>
      <c r="N231" s="208"/>
      <c r="O231" s="208"/>
      <c r="P231" s="208"/>
      <c r="Q231" s="209"/>
      <c r="W231" s="1" t="s">
        <v>432</v>
      </c>
      <c r="X231" s="1" t="s">
        <v>432</v>
      </c>
    </row>
    <row r="232" spans="2:24" ht="15" customHeight="1">
      <c r="B232" s="5" t="s">
        <v>257</v>
      </c>
      <c r="C232" s="176" t="s">
        <v>227</v>
      </c>
      <c r="D232" s="325"/>
      <c r="E232" s="167" t="str">
        <f t="shared" ref="E232" si="96">IF(S232=0,"",S232)</f>
        <v/>
      </c>
      <c r="F232" s="180"/>
      <c r="G232" s="180"/>
      <c r="H232" s="180"/>
      <c r="I232" s="180"/>
      <c r="J232" s="180"/>
      <c r="K232" s="180"/>
      <c r="L232" s="181"/>
      <c r="M232" s="212" t="s">
        <v>228</v>
      </c>
      <c r="N232" s="212"/>
      <c r="O232" s="212"/>
      <c r="P232" s="213" t="str">
        <f>IF(T232=0,"",T232)</f>
        <v/>
      </c>
      <c r="Q232" s="214"/>
      <c r="R232" s="18"/>
      <c r="S232" s="64">
        <f>+Kintoneからエクセル!HD2</f>
        <v>0</v>
      </c>
      <c r="T232" s="65">
        <f>+Kintoneからエクセル!JT2</f>
        <v>0</v>
      </c>
      <c r="V232" s="8" t="str">
        <f t="shared" si="83"/>
        <v/>
      </c>
      <c r="W232" s="8" t="str">
        <f>IF(P232=0,"",P232)</f>
        <v/>
      </c>
    </row>
    <row r="233" spans="2:24" ht="7.5" customHeight="1">
      <c r="B233" s="4"/>
      <c r="C233" s="174" t="s">
        <v>229</v>
      </c>
      <c r="D233" s="323"/>
      <c r="E233" s="183" t="str">
        <f>IF(S233=0,"",S233)</f>
        <v/>
      </c>
      <c r="F233" s="372"/>
      <c r="G233" s="372"/>
      <c r="H233" s="372"/>
      <c r="I233" s="372"/>
      <c r="J233" s="372"/>
      <c r="K233" s="372"/>
      <c r="L233" s="372"/>
      <c r="M233" s="367"/>
      <c r="N233" s="367"/>
      <c r="O233" s="367"/>
      <c r="P233" s="367"/>
      <c r="Q233" s="368"/>
      <c r="S233" s="64">
        <f>+Kintoneからエクセル!HF2</f>
        <v>0</v>
      </c>
      <c r="V233" s="8" t="str">
        <f t="shared" si="83"/>
        <v/>
      </c>
    </row>
    <row r="234" spans="2:24" ht="7.5" customHeight="1">
      <c r="B234" s="4"/>
      <c r="C234" s="174"/>
      <c r="D234" s="323"/>
      <c r="E234" s="373"/>
      <c r="F234" s="374"/>
      <c r="G234" s="374"/>
      <c r="H234" s="374"/>
      <c r="I234" s="374"/>
      <c r="J234" s="374"/>
      <c r="K234" s="374"/>
      <c r="L234" s="374"/>
      <c r="M234" s="367"/>
      <c r="N234" s="367"/>
      <c r="O234" s="367"/>
      <c r="P234" s="367"/>
      <c r="Q234" s="368"/>
      <c r="W234" s="1" t="s">
        <v>432</v>
      </c>
      <c r="X234" s="1" t="s">
        <v>432</v>
      </c>
    </row>
    <row r="235" spans="2:24" ht="15" customHeight="1">
      <c r="B235" s="4"/>
      <c r="C235" s="174" t="s">
        <v>230</v>
      </c>
      <c r="D235" s="323"/>
      <c r="E235" s="162" t="str">
        <f t="shared" ref="E235" si="97">IF(S235=0,"",S235)</f>
        <v/>
      </c>
      <c r="F235" s="220"/>
      <c r="G235" s="220"/>
      <c r="H235" s="220"/>
      <c r="I235" s="220"/>
      <c r="J235" s="220"/>
      <c r="K235" s="220"/>
      <c r="L235" s="221"/>
      <c r="M235" s="210" t="s">
        <v>231</v>
      </c>
      <c r="N235" s="210"/>
      <c r="O235" s="210"/>
      <c r="P235" s="211" t="str">
        <f>IF(T235=0,"",T235)</f>
        <v/>
      </c>
      <c r="Q235" s="211"/>
      <c r="R235" s="26"/>
      <c r="S235" s="64">
        <f>+Kintoneからエクセル!HG2</f>
        <v>0</v>
      </c>
      <c r="T235" s="65">
        <f>+Kintoneからエクセル!HH2</f>
        <v>0</v>
      </c>
      <c r="V235" s="8" t="str">
        <f t="shared" si="83"/>
        <v/>
      </c>
      <c r="W235" s="8" t="str">
        <f>IF(P235=0,"",P235)</f>
        <v/>
      </c>
    </row>
    <row r="236" spans="2:24" ht="7.5" customHeight="1">
      <c r="B236" s="4"/>
      <c r="C236" s="174" t="s">
        <v>232</v>
      </c>
      <c r="D236" s="323"/>
      <c r="E236" s="183" t="str">
        <f t="shared" ref="E236" si="98">IF(S236=0,"",S236)</f>
        <v/>
      </c>
      <c r="F236" s="372"/>
      <c r="G236" s="372"/>
      <c r="H236" s="372"/>
      <c r="I236" s="372"/>
      <c r="J236" s="372"/>
      <c r="K236" s="372"/>
      <c r="L236" s="372"/>
      <c r="M236" s="372"/>
      <c r="N236" s="372"/>
      <c r="O236" s="372"/>
      <c r="P236" s="372"/>
      <c r="Q236" s="381"/>
      <c r="R236" s="26"/>
      <c r="S236" s="64">
        <f>+Kintoneからエクセル!HE2</f>
        <v>0</v>
      </c>
      <c r="V236" s="8" t="str">
        <f t="shared" si="83"/>
        <v/>
      </c>
    </row>
    <row r="237" spans="2:24" ht="7.5" customHeight="1">
      <c r="B237" s="4"/>
      <c r="C237" s="174"/>
      <c r="D237" s="323"/>
      <c r="E237" s="369"/>
      <c r="F237" s="370"/>
      <c r="G237" s="370"/>
      <c r="H237" s="370"/>
      <c r="I237" s="370"/>
      <c r="J237" s="370"/>
      <c r="K237" s="370"/>
      <c r="L237" s="370"/>
      <c r="M237" s="370"/>
      <c r="N237" s="370"/>
      <c r="O237" s="370"/>
      <c r="P237" s="370"/>
      <c r="Q237" s="371"/>
      <c r="R237" s="26"/>
      <c r="X237" s="1" t="s">
        <v>432</v>
      </c>
    </row>
    <row r="238" spans="2:24" ht="15" customHeight="1">
      <c r="B238" s="4"/>
      <c r="C238" s="174" t="s">
        <v>233</v>
      </c>
      <c r="D238" s="323"/>
      <c r="E238" s="375" t="str">
        <f t="shared" ref="E238:E239" si="99">IF(S238=0,"",S238)</f>
        <v/>
      </c>
      <c r="F238" s="376"/>
      <c r="G238" s="152" t="s">
        <v>235</v>
      </c>
      <c r="H238" s="201" t="s">
        <v>234</v>
      </c>
      <c r="I238" s="202"/>
      <c r="J238" s="202"/>
      <c r="K238" s="202"/>
      <c r="L238" s="202"/>
      <c r="M238" s="202"/>
      <c r="N238" s="202"/>
      <c r="O238" s="202"/>
      <c r="P238" s="202"/>
      <c r="Q238" s="203"/>
      <c r="S238" s="64">
        <f>+Kintoneからエクセル!HI2</f>
        <v>0</v>
      </c>
      <c r="V238" s="8" t="str">
        <f t="shared" si="83"/>
        <v/>
      </c>
      <c r="X238" s="1" t="s">
        <v>432</v>
      </c>
    </row>
    <row r="239" spans="2:24" ht="15" customHeight="1">
      <c r="B239" s="4"/>
      <c r="C239" s="174" t="s">
        <v>236</v>
      </c>
      <c r="D239" s="323"/>
      <c r="E239" s="377" t="str">
        <f t="shared" si="99"/>
        <v/>
      </c>
      <c r="F239" s="378"/>
      <c r="G239" s="153" t="s">
        <v>235</v>
      </c>
      <c r="H239" s="204" t="s">
        <v>237</v>
      </c>
      <c r="I239" s="205"/>
      <c r="J239" s="205"/>
      <c r="K239" s="205"/>
      <c r="L239" s="205"/>
      <c r="M239" s="205"/>
      <c r="N239" s="205"/>
      <c r="O239" s="205"/>
      <c r="P239" s="205"/>
      <c r="Q239" s="206"/>
      <c r="S239" s="64">
        <f>+Kintoneからエクセル!HJ2</f>
        <v>0</v>
      </c>
      <c r="V239" s="8" t="str">
        <f t="shared" si="83"/>
        <v/>
      </c>
    </row>
    <row r="240" spans="2:24" ht="15" customHeight="1">
      <c r="B240" s="6"/>
      <c r="C240" s="178" t="s">
        <v>238</v>
      </c>
      <c r="D240" s="324"/>
      <c r="E240" s="379">
        <f>SUM(E238:E239)</f>
        <v>0</v>
      </c>
      <c r="F240" s="380"/>
      <c r="G240" s="154" t="s">
        <v>235</v>
      </c>
      <c r="H240" s="207"/>
      <c r="I240" s="208"/>
      <c r="J240" s="208"/>
      <c r="K240" s="208"/>
      <c r="L240" s="208"/>
      <c r="M240" s="208"/>
      <c r="N240" s="208"/>
      <c r="O240" s="208"/>
      <c r="P240" s="208"/>
      <c r="Q240" s="209"/>
      <c r="W240" s="1" t="s">
        <v>432</v>
      </c>
    </row>
    <row r="241" spans="2:24" ht="30" customHeight="1">
      <c r="B241" s="42" t="s">
        <v>258</v>
      </c>
      <c r="C241" s="222" t="s">
        <v>259</v>
      </c>
      <c r="D241" s="224"/>
      <c r="E241" s="363" t="str">
        <f>IF(S241=0,"",S241)</f>
        <v/>
      </c>
      <c r="F241" s="364"/>
      <c r="G241" s="364"/>
      <c r="H241" s="364"/>
      <c r="I241" s="364"/>
      <c r="J241" s="364"/>
      <c r="K241" s="364"/>
      <c r="L241" s="364"/>
      <c r="M241" s="364"/>
      <c r="N241" s="364"/>
      <c r="O241" s="364"/>
      <c r="P241" s="364"/>
      <c r="Q241" s="365"/>
      <c r="S241" s="64">
        <f>+Kintoneからエクセル!HU2</f>
        <v>0</v>
      </c>
      <c r="V241" s="8" t="str">
        <f t="shared" si="83"/>
        <v/>
      </c>
    </row>
    <row r="242" spans="2:24" ht="30" customHeight="1">
      <c r="B242" s="43"/>
      <c r="C242" s="338"/>
      <c r="D242" s="339"/>
      <c r="E242" s="366"/>
      <c r="F242" s="367"/>
      <c r="G242" s="367"/>
      <c r="H242" s="367"/>
      <c r="I242" s="367"/>
      <c r="J242" s="367"/>
      <c r="K242" s="367"/>
      <c r="L242" s="367"/>
      <c r="M242" s="367"/>
      <c r="N242" s="367"/>
      <c r="O242" s="367"/>
      <c r="P242" s="367"/>
      <c r="Q242" s="368"/>
    </row>
    <row r="243" spans="2:24" ht="30" customHeight="1">
      <c r="B243" s="43"/>
      <c r="C243" s="340"/>
      <c r="D243" s="341"/>
      <c r="E243" s="369"/>
      <c r="F243" s="370"/>
      <c r="G243" s="370"/>
      <c r="H243" s="370"/>
      <c r="I243" s="370"/>
      <c r="J243" s="370"/>
      <c r="K243" s="370"/>
      <c r="L243" s="370"/>
      <c r="M243" s="370"/>
      <c r="N243" s="370"/>
      <c r="O243" s="370"/>
      <c r="P243" s="370"/>
      <c r="Q243" s="371"/>
      <c r="W243" s="1" t="s">
        <v>432</v>
      </c>
      <c r="X243" s="1" t="s">
        <v>432</v>
      </c>
    </row>
    <row r="244" spans="2:24" ht="15" customHeight="1">
      <c r="B244" s="5" t="s">
        <v>260</v>
      </c>
      <c r="C244" s="222" t="s">
        <v>261</v>
      </c>
      <c r="D244" s="224"/>
      <c r="E244" s="167" t="str">
        <f>IF(S244=0,"",S244)</f>
        <v/>
      </c>
      <c r="F244" s="180"/>
      <c r="G244" s="180"/>
      <c r="H244" s="180"/>
      <c r="I244" s="180"/>
      <c r="J244" s="181"/>
      <c r="K244" s="176" t="s">
        <v>262</v>
      </c>
      <c r="L244" s="241"/>
      <c r="M244" s="241"/>
      <c r="N244" s="325"/>
      <c r="O244" s="389" t="str">
        <f>IF(T244=0,"",T244)</f>
        <v/>
      </c>
      <c r="P244" s="390"/>
      <c r="Q244" s="391"/>
      <c r="R244" s="27"/>
      <c r="S244" s="64">
        <f>+Kintoneからエクセル!AC2</f>
        <v>0</v>
      </c>
      <c r="T244" s="69">
        <f>+Kintoneからエクセル!DG2</f>
        <v>0</v>
      </c>
      <c r="V244" s="8" t="str">
        <f t="shared" ref="V244:V245" si="100">IF(E244=0,"",E244)</f>
        <v/>
      </c>
      <c r="W244" s="70" t="str">
        <f>IF(O244=0,"",O244)</f>
        <v/>
      </c>
      <c r="X244" s="37" t="s">
        <v>432</v>
      </c>
    </row>
    <row r="245" spans="2:24" ht="15" customHeight="1">
      <c r="B245" s="6"/>
      <c r="C245" s="178" t="s">
        <v>263</v>
      </c>
      <c r="D245" s="324"/>
      <c r="E245" s="165" t="str">
        <f>IF(S245=0,"",S245)</f>
        <v/>
      </c>
      <c r="F245" s="348"/>
      <c r="G245" s="348"/>
      <c r="H245" s="348"/>
      <c r="I245" s="348"/>
      <c r="J245" s="349"/>
      <c r="K245" s="174" t="s">
        <v>264</v>
      </c>
      <c r="L245" s="236"/>
      <c r="M245" s="236"/>
      <c r="N245" s="323"/>
      <c r="O245" s="392" t="str">
        <f>IF(T245=0,"",T245)</f>
        <v/>
      </c>
      <c r="P245" s="393"/>
      <c r="Q245" s="394"/>
      <c r="R245" s="27"/>
      <c r="S245" s="64">
        <f>+Kintoneからエクセル!AD2</f>
        <v>0</v>
      </c>
      <c r="T245" s="69">
        <f>+Kintoneからエクセル!DH2</f>
        <v>0</v>
      </c>
      <c r="V245" s="8" t="str">
        <f t="shared" si="100"/>
        <v/>
      </c>
      <c r="W245" s="70" t="str">
        <f>IF(O245=0,"",O245)</f>
        <v/>
      </c>
      <c r="X245" s="37" t="s">
        <v>432</v>
      </c>
    </row>
    <row r="246" spans="2:24" ht="15" customHeight="1">
      <c r="K246" s="178" t="s">
        <v>265</v>
      </c>
      <c r="L246" s="234"/>
      <c r="M246" s="234"/>
      <c r="N246" s="324"/>
      <c r="O246" s="386" t="str">
        <f>IF(T246=0,"",T246)</f>
        <v/>
      </c>
      <c r="P246" s="387"/>
      <c r="Q246" s="388"/>
      <c r="T246" s="65">
        <f>+Kintoneからエクセル!HV2</f>
        <v>0</v>
      </c>
      <c r="W246" s="8" t="str">
        <f>IF(O246=0,"",O246)</f>
        <v/>
      </c>
    </row>
    <row r="247" spans="2:24" ht="14.5" customHeight="1">
      <c r="K247" s="38"/>
      <c r="L247" s="38"/>
      <c r="M247" s="38"/>
      <c r="N247" s="38"/>
      <c r="O247" s="37"/>
      <c r="P247" s="37"/>
      <c r="Q247" s="37"/>
    </row>
    <row r="248" spans="2:24" ht="16">
      <c r="B248" s="57" t="s">
        <v>266</v>
      </c>
      <c r="C248" s="57"/>
      <c r="D248" s="58"/>
      <c r="X248" s="1" t="s">
        <v>432</v>
      </c>
    </row>
    <row r="249" spans="2:24" ht="14.5" customHeight="1">
      <c r="B249" s="14" t="s">
        <v>386</v>
      </c>
      <c r="C249" s="14"/>
      <c r="I249" s="60" t="s">
        <v>193</v>
      </c>
      <c r="J249" s="61"/>
      <c r="K249" s="148" t="s">
        <v>400</v>
      </c>
      <c r="L249" s="24"/>
      <c r="M249" s="17"/>
      <c r="N249" s="17"/>
      <c r="R249" s="18"/>
      <c r="T249" s="65">
        <f>+Kintoneからエクセル!JU2</f>
        <v>0</v>
      </c>
      <c r="W249" s="8" t="str">
        <f>IF(J249=0,"",J249)</f>
        <v/>
      </c>
    </row>
    <row r="250" spans="2:24" ht="6" customHeight="1">
      <c r="B250" s="14"/>
      <c r="C250" s="14"/>
      <c r="J250" s="28"/>
      <c r="K250" s="16"/>
      <c r="M250" s="17"/>
      <c r="N250" s="17"/>
      <c r="O250" s="3"/>
      <c r="P250" s="3"/>
      <c r="Q250" s="3"/>
      <c r="R250" s="18"/>
    </row>
    <row r="251" spans="2:24" ht="15" customHeight="1">
      <c r="B251" s="190" t="s">
        <v>267</v>
      </c>
      <c r="C251" s="317" t="s">
        <v>404</v>
      </c>
      <c r="D251" s="318"/>
      <c r="E251" s="318"/>
      <c r="F251" s="318"/>
      <c r="G251" s="318"/>
      <c r="H251" s="318"/>
      <c r="I251" s="318"/>
      <c r="J251" s="318"/>
      <c r="K251" s="318"/>
      <c r="L251" s="318"/>
      <c r="M251" s="318"/>
      <c r="N251" s="318"/>
      <c r="O251" s="318"/>
      <c r="P251" s="318"/>
      <c r="Q251" s="319"/>
      <c r="W251" s="1" t="s">
        <v>432</v>
      </c>
      <c r="X251" s="1" t="s">
        <v>432</v>
      </c>
    </row>
    <row r="252" spans="2:24" ht="15" customHeight="1">
      <c r="B252" s="191"/>
      <c r="C252" s="62" t="str">
        <f>IF(S252=0,"",S252)</f>
        <v/>
      </c>
      <c r="D252" s="320" t="s">
        <v>416</v>
      </c>
      <c r="E252" s="321"/>
      <c r="F252" s="321"/>
      <c r="G252" s="321"/>
      <c r="H252" s="321"/>
      <c r="I252" s="321"/>
      <c r="J252" s="321"/>
      <c r="K252" s="321"/>
      <c r="L252" s="321"/>
      <c r="M252" s="321"/>
      <c r="N252" s="321"/>
      <c r="O252" s="321"/>
      <c r="P252" s="321"/>
      <c r="Q252" s="322"/>
      <c r="S252" s="64">
        <f>+Kintoneからエクセル!JV2</f>
        <v>0</v>
      </c>
      <c r="V252" s="8" t="str">
        <f>IF(C252=0,"",C252)</f>
        <v/>
      </c>
    </row>
    <row r="253" spans="2:24" ht="15" customHeight="1">
      <c r="B253" s="192"/>
      <c r="C253" s="45" t="s">
        <v>356</v>
      </c>
      <c r="D253" s="329" t="str">
        <f>IF(T253=0,"",T253)</f>
        <v/>
      </c>
      <c r="E253" s="330"/>
      <c r="F253" s="330"/>
      <c r="G253" s="330"/>
      <c r="H253" s="330"/>
      <c r="I253" s="330"/>
      <c r="J253" s="330"/>
      <c r="K253" s="330"/>
      <c r="L253" s="330"/>
      <c r="M253" s="330"/>
      <c r="N253" s="330"/>
      <c r="O253" s="330"/>
      <c r="P253" s="330"/>
      <c r="Q253" s="331"/>
      <c r="T253" s="65">
        <f>+Kintoneからエクセル!AE2</f>
        <v>0</v>
      </c>
      <c r="W253" s="8" t="str">
        <f>IF(D253=0,"",D253)</f>
        <v/>
      </c>
    </row>
    <row r="254" spans="2:24" ht="15" customHeight="1">
      <c r="B254" s="295" t="s">
        <v>268</v>
      </c>
      <c r="C254" s="292" t="s">
        <v>405</v>
      </c>
      <c r="D254" s="293"/>
      <c r="E254" s="293"/>
      <c r="F254" s="293"/>
      <c r="G254" s="293"/>
      <c r="H254" s="293"/>
      <c r="I254" s="293"/>
      <c r="J254" s="293"/>
      <c r="K254" s="293"/>
      <c r="L254" s="293"/>
      <c r="M254" s="293"/>
      <c r="N254" s="293"/>
      <c r="O254" s="293"/>
      <c r="P254" s="293"/>
      <c r="Q254" s="294"/>
      <c r="W254" s="1" t="s">
        <v>432</v>
      </c>
      <c r="X254" s="1" t="s">
        <v>432</v>
      </c>
    </row>
    <row r="255" spans="2:24" ht="15" customHeight="1">
      <c r="B255" s="313"/>
      <c r="C255" s="62" t="str">
        <f>IF(S255=0,"",S255)</f>
        <v/>
      </c>
      <c r="D255" s="246" t="s">
        <v>417</v>
      </c>
      <c r="E255" s="247"/>
      <c r="F255" s="247"/>
      <c r="G255" s="247"/>
      <c r="H255" s="247"/>
      <c r="I255" s="247"/>
      <c r="J255" s="247"/>
      <c r="K255" s="247"/>
      <c r="L255" s="247"/>
      <c r="M255" s="247"/>
      <c r="N255" s="247"/>
      <c r="O255" s="247"/>
      <c r="P255" s="247"/>
      <c r="Q255" s="248"/>
      <c r="S255" s="64">
        <f>+Kintoneからエクセル!JW2</f>
        <v>0</v>
      </c>
      <c r="V255" s="8" t="str">
        <f>IF(C255=0,"",C255)</f>
        <v/>
      </c>
    </row>
    <row r="256" spans="2:24" ht="15" customHeight="1">
      <c r="B256" s="296"/>
      <c r="C256" s="46" t="s">
        <v>356</v>
      </c>
      <c r="D256" s="268" t="str">
        <f>IF(T256=0,"",T256)</f>
        <v/>
      </c>
      <c r="E256" s="269"/>
      <c r="F256" s="269"/>
      <c r="G256" s="269"/>
      <c r="H256" s="269"/>
      <c r="I256" s="269"/>
      <c r="J256" s="269"/>
      <c r="K256" s="269"/>
      <c r="L256" s="269"/>
      <c r="M256" s="269"/>
      <c r="N256" s="269"/>
      <c r="O256" s="269"/>
      <c r="P256" s="269"/>
      <c r="Q256" s="270"/>
      <c r="T256" s="65">
        <f>+Kintoneからエクセル!IC2</f>
        <v>0</v>
      </c>
      <c r="W256" s="8" t="str">
        <f>IF(D256=0,"",D256)</f>
        <v/>
      </c>
    </row>
    <row r="257" spans="2:24" ht="15" customHeight="1">
      <c r="B257" s="190" t="s">
        <v>269</v>
      </c>
      <c r="C257" s="292" t="s">
        <v>406</v>
      </c>
      <c r="D257" s="293"/>
      <c r="E257" s="293"/>
      <c r="F257" s="293"/>
      <c r="G257" s="293"/>
      <c r="H257" s="293"/>
      <c r="I257" s="293"/>
      <c r="J257" s="293"/>
      <c r="K257" s="293"/>
      <c r="L257" s="293"/>
      <c r="M257" s="293"/>
      <c r="N257" s="293"/>
      <c r="O257" s="293"/>
      <c r="P257" s="293"/>
      <c r="Q257" s="294"/>
      <c r="W257" s="1" t="s">
        <v>432</v>
      </c>
      <c r="X257" s="1" t="s">
        <v>432</v>
      </c>
    </row>
    <row r="258" spans="2:24" ht="15" customHeight="1">
      <c r="B258" s="191"/>
      <c r="C258" s="62" t="str">
        <f>IF(S258=0,"",S258)</f>
        <v/>
      </c>
      <c r="D258" s="303" t="s">
        <v>383</v>
      </c>
      <c r="E258" s="304"/>
      <c r="F258" s="39" t="str">
        <f>IF(T258=0,"",T258)</f>
        <v/>
      </c>
      <c r="G258" s="265"/>
      <c r="H258" s="266"/>
      <c r="I258" s="266"/>
      <c r="J258" s="266"/>
      <c r="K258" s="266"/>
      <c r="L258" s="266"/>
      <c r="M258" s="266"/>
      <c r="N258" s="266"/>
      <c r="O258" s="266"/>
      <c r="P258" s="266"/>
      <c r="Q258" s="267"/>
      <c r="R258" s="12"/>
      <c r="S258" s="64">
        <f>+Kintoneからエクセル!JX2</f>
        <v>0</v>
      </c>
      <c r="T258" s="65">
        <f>+Kintoneからエクセル!AF2</f>
        <v>0</v>
      </c>
      <c r="V258" s="8" t="str">
        <f>IF(C258=0,"",C258)</f>
        <v/>
      </c>
      <c r="W258" s="8" t="str">
        <f>IF(F258=0,"",F258)</f>
        <v/>
      </c>
    </row>
    <row r="259" spans="2:24" ht="15" customHeight="1">
      <c r="B259" s="191"/>
      <c r="C259" s="292" t="s">
        <v>407</v>
      </c>
      <c r="D259" s="293"/>
      <c r="E259" s="293"/>
      <c r="F259" s="293"/>
      <c r="G259" s="293"/>
      <c r="H259" s="293"/>
      <c r="I259" s="293"/>
      <c r="J259" s="293"/>
      <c r="K259" s="293"/>
      <c r="L259" s="293"/>
      <c r="M259" s="293"/>
      <c r="N259" s="293"/>
      <c r="O259" s="293"/>
      <c r="P259" s="293"/>
      <c r="Q259" s="294"/>
      <c r="R259" s="12"/>
      <c r="W259" s="1" t="s">
        <v>432</v>
      </c>
      <c r="X259" s="1" t="s">
        <v>432</v>
      </c>
    </row>
    <row r="260" spans="2:24" ht="15" customHeight="1">
      <c r="B260" s="192"/>
      <c r="C260" s="62" t="str">
        <f>IF(S260=0,"",S260)</f>
        <v/>
      </c>
      <c r="D260" s="303" t="s">
        <v>383</v>
      </c>
      <c r="E260" s="304"/>
      <c r="F260" s="39" t="str">
        <f>IF(T260=0,"",T260)</f>
        <v/>
      </c>
      <c r="G260" s="265"/>
      <c r="H260" s="266"/>
      <c r="I260" s="266"/>
      <c r="J260" s="266"/>
      <c r="K260" s="266"/>
      <c r="L260" s="266"/>
      <c r="M260" s="266"/>
      <c r="N260" s="266"/>
      <c r="O260" s="266"/>
      <c r="P260" s="266"/>
      <c r="Q260" s="267"/>
      <c r="R260" s="12"/>
      <c r="S260" s="64">
        <f>+Kintoneからエクセル!JY2</f>
        <v>0</v>
      </c>
      <c r="T260" s="65">
        <f>+Kintoneからエクセル!AG2</f>
        <v>0</v>
      </c>
      <c r="V260" s="8" t="str">
        <f>IF(C260=0,"",C260)</f>
        <v/>
      </c>
      <c r="W260" s="8" t="str">
        <f>IF(F260=0,"",F260)</f>
        <v/>
      </c>
    </row>
    <row r="261" spans="2:24" ht="15" customHeight="1">
      <c r="B261" s="190" t="s">
        <v>270</v>
      </c>
      <c r="C261" s="292" t="s">
        <v>422</v>
      </c>
      <c r="D261" s="293"/>
      <c r="E261" s="293"/>
      <c r="F261" s="293"/>
      <c r="G261" s="293"/>
      <c r="H261" s="293"/>
      <c r="I261" s="293"/>
      <c r="J261" s="293"/>
      <c r="K261" s="293"/>
      <c r="L261" s="293"/>
      <c r="M261" s="293"/>
      <c r="N261" s="293"/>
      <c r="O261" s="293"/>
      <c r="P261" s="293"/>
      <c r="Q261" s="294"/>
      <c r="R261" s="12"/>
      <c r="W261" s="1" t="s">
        <v>432</v>
      </c>
      <c r="X261" s="1" t="s">
        <v>432</v>
      </c>
    </row>
    <row r="262" spans="2:24" ht="15" customHeight="1">
      <c r="B262" s="191"/>
      <c r="C262" s="62" t="str">
        <f>IF(S262=0,"",S262)</f>
        <v/>
      </c>
      <c r="D262" s="246" t="s">
        <v>418</v>
      </c>
      <c r="E262" s="247"/>
      <c r="F262" s="247"/>
      <c r="G262" s="247"/>
      <c r="H262" s="247"/>
      <c r="I262" s="247"/>
      <c r="J262" s="247"/>
      <c r="K262" s="247"/>
      <c r="L262" s="247"/>
      <c r="M262" s="247"/>
      <c r="N262" s="247"/>
      <c r="O262" s="247"/>
      <c r="P262" s="247"/>
      <c r="Q262" s="248"/>
      <c r="S262" s="64">
        <f>+Kintoneからエクセル!JZ2</f>
        <v>0</v>
      </c>
      <c r="V262" s="8" t="str">
        <f>IF(C262=0,"",C262)</f>
        <v/>
      </c>
    </row>
    <row r="263" spans="2:24" ht="15" customHeight="1">
      <c r="B263" s="192"/>
      <c r="C263" s="46" t="s">
        <v>356</v>
      </c>
      <c r="D263" s="268" t="str">
        <f>IF(T263=0,"",T263)</f>
        <v/>
      </c>
      <c r="E263" s="269"/>
      <c r="F263" s="269"/>
      <c r="G263" s="269"/>
      <c r="H263" s="269"/>
      <c r="I263" s="269"/>
      <c r="J263" s="269"/>
      <c r="K263" s="269"/>
      <c r="L263" s="269"/>
      <c r="M263" s="269"/>
      <c r="N263" s="269"/>
      <c r="O263" s="269"/>
      <c r="P263" s="269"/>
      <c r="Q263" s="270"/>
      <c r="T263" s="65">
        <f>+Kintoneからエクセル!ID2</f>
        <v>0</v>
      </c>
      <c r="W263" s="8" t="str">
        <f>IF(D263=0,"",D263)</f>
        <v/>
      </c>
    </row>
    <row r="264" spans="2:24" ht="15" customHeight="1">
      <c r="B264" s="190" t="s">
        <v>271</v>
      </c>
      <c r="C264" s="292" t="s">
        <v>408</v>
      </c>
      <c r="D264" s="293"/>
      <c r="E264" s="293"/>
      <c r="F264" s="293"/>
      <c r="G264" s="293"/>
      <c r="H264" s="293"/>
      <c r="I264" s="293"/>
      <c r="J264" s="293"/>
      <c r="K264" s="293"/>
      <c r="L264" s="293"/>
      <c r="M264" s="293"/>
      <c r="N264" s="293"/>
      <c r="O264" s="293"/>
      <c r="P264" s="293"/>
      <c r="Q264" s="294"/>
      <c r="X264" s="1" t="s">
        <v>432</v>
      </c>
    </row>
    <row r="265" spans="2:24" ht="15" customHeight="1">
      <c r="B265" s="191"/>
      <c r="C265" s="62" t="str">
        <f>IF(S265=0,"",S265)</f>
        <v/>
      </c>
      <c r="D265" s="246" t="s">
        <v>409</v>
      </c>
      <c r="E265" s="247"/>
      <c r="F265" s="247"/>
      <c r="G265" s="247"/>
      <c r="H265" s="247"/>
      <c r="I265" s="247"/>
      <c r="J265" s="247"/>
      <c r="K265" s="247"/>
      <c r="L265" s="247"/>
      <c r="M265" s="247"/>
      <c r="N265" s="247"/>
      <c r="O265" s="247"/>
      <c r="P265" s="247"/>
      <c r="Q265" s="248"/>
      <c r="R265" s="29"/>
      <c r="S265" s="64">
        <f>+Kintoneからエクセル!KA2</f>
        <v>0</v>
      </c>
      <c r="V265" s="8" t="str">
        <f>IF(C265=0,"",C265)</f>
        <v/>
      </c>
    </row>
    <row r="266" spans="2:24" ht="15" customHeight="1">
      <c r="B266" s="192"/>
      <c r="C266" s="46" t="s">
        <v>356</v>
      </c>
      <c r="D266" s="268" t="str">
        <f>IF(T266=0,"",T266)</f>
        <v/>
      </c>
      <c r="E266" s="269"/>
      <c r="F266" s="269"/>
      <c r="G266" s="269"/>
      <c r="H266" s="269"/>
      <c r="I266" s="269"/>
      <c r="J266" s="269"/>
      <c r="K266" s="269"/>
      <c r="L266" s="269"/>
      <c r="M266" s="269"/>
      <c r="N266" s="269"/>
      <c r="O266" s="269"/>
      <c r="P266" s="269"/>
      <c r="Q266" s="270"/>
      <c r="R266" s="29"/>
      <c r="T266" s="65">
        <f>+Kintoneからエクセル!IE2</f>
        <v>0</v>
      </c>
      <c r="W266" s="8" t="str">
        <f>IF(D266=0,"",D266)</f>
        <v/>
      </c>
    </row>
    <row r="267" spans="2:24" ht="15" customHeight="1">
      <c r="B267" s="190" t="s">
        <v>272</v>
      </c>
      <c r="C267" s="292" t="s">
        <v>384</v>
      </c>
      <c r="D267" s="293"/>
      <c r="E267" s="293"/>
      <c r="F267" s="293"/>
      <c r="G267" s="293"/>
      <c r="H267" s="293"/>
      <c r="I267" s="293"/>
      <c r="J267" s="293"/>
      <c r="K267" s="293"/>
      <c r="L267" s="293"/>
      <c r="M267" s="293"/>
      <c r="N267" s="293"/>
      <c r="O267" s="293"/>
      <c r="P267" s="293"/>
      <c r="Q267" s="294"/>
      <c r="R267" s="26"/>
      <c r="W267" s="1" t="s">
        <v>432</v>
      </c>
      <c r="X267" s="1" t="s">
        <v>432</v>
      </c>
    </row>
    <row r="268" spans="2:24" ht="15" customHeight="1">
      <c r="B268" s="191"/>
      <c r="C268" s="62" t="str">
        <f>IF(S268=0,"",S268)</f>
        <v/>
      </c>
      <c r="D268" s="246" t="s">
        <v>410</v>
      </c>
      <c r="E268" s="247"/>
      <c r="F268" s="247"/>
      <c r="G268" s="247"/>
      <c r="H268" s="247"/>
      <c r="I268" s="247"/>
      <c r="J268" s="247"/>
      <c r="K268" s="247"/>
      <c r="L268" s="247"/>
      <c r="M268" s="247"/>
      <c r="N268" s="247"/>
      <c r="O268" s="247"/>
      <c r="P268" s="247"/>
      <c r="Q268" s="248"/>
      <c r="R268" s="26"/>
      <c r="S268" s="64">
        <f>+Kintoneからエクセル!KB2</f>
        <v>0</v>
      </c>
      <c r="V268" s="8" t="str">
        <f>IF(C268=0,"",C268)</f>
        <v/>
      </c>
    </row>
    <row r="269" spans="2:24" ht="15" customHeight="1">
      <c r="B269" s="191"/>
      <c r="C269" s="46" t="s">
        <v>356</v>
      </c>
      <c r="D269" s="268" t="str">
        <f>IF(T269=0,"",T269)</f>
        <v/>
      </c>
      <c r="E269" s="269"/>
      <c r="F269" s="269"/>
      <c r="G269" s="269"/>
      <c r="H269" s="269"/>
      <c r="I269" s="269"/>
      <c r="J269" s="269"/>
      <c r="K269" s="269"/>
      <c r="L269" s="269"/>
      <c r="M269" s="269"/>
      <c r="N269" s="269"/>
      <c r="O269" s="269"/>
      <c r="P269" s="269"/>
      <c r="Q269" s="270"/>
      <c r="R269" s="26"/>
      <c r="S269" s="11"/>
      <c r="T269" s="65">
        <f>+Kintoneからエクセル!IF2</f>
        <v>0</v>
      </c>
      <c r="W269" s="8" t="str">
        <f>IF(D269=0,"",D269)</f>
        <v/>
      </c>
    </row>
    <row r="270" spans="2:24" ht="15" customHeight="1">
      <c r="B270" s="191"/>
      <c r="C270" s="292" t="s">
        <v>423</v>
      </c>
      <c r="D270" s="293"/>
      <c r="E270" s="293"/>
      <c r="F270" s="293"/>
      <c r="G270" s="293"/>
      <c r="H270" s="293"/>
      <c r="I270" s="293"/>
      <c r="J270" s="293"/>
      <c r="K270" s="293"/>
      <c r="L270" s="293"/>
      <c r="M270" s="293"/>
      <c r="N270" s="293"/>
      <c r="O270" s="293"/>
      <c r="P270" s="293"/>
      <c r="Q270" s="294"/>
      <c r="R270" s="26"/>
      <c r="W270" s="1" t="s">
        <v>432</v>
      </c>
      <c r="X270" s="1" t="s">
        <v>432</v>
      </c>
    </row>
    <row r="271" spans="2:24" ht="15" customHeight="1">
      <c r="B271" s="191"/>
      <c r="C271" s="62" t="str">
        <f>IF(S271=0,"",S271)</f>
        <v/>
      </c>
      <c r="D271" s="246" t="s">
        <v>410</v>
      </c>
      <c r="E271" s="247"/>
      <c r="F271" s="247"/>
      <c r="G271" s="247"/>
      <c r="H271" s="247"/>
      <c r="I271" s="247"/>
      <c r="J271" s="247"/>
      <c r="K271" s="247"/>
      <c r="L271" s="247"/>
      <c r="M271" s="247"/>
      <c r="N271" s="247"/>
      <c r="O271" s="247"/>
      <c r="P271" s="247"/>
      <c r="Q271" s="248"/>
      <c r="R271" s="26"/>
      <c r="S271" s="64">
        <f>+Kintoneからエクセル!KC2</f>
        <v>0</v>
      </c>
      <c r="V271" s="8" t="str">
        <f>IF(C271=0,"",C271)</f>
        <v/>
      </c>
    </row>
    <row r="272" spans="2:24" ht="15" customHeight="1">
      <c r="B272" s="192"/>
      <c r="C272" s="46" t="s">
        <v>356</v>
      </c>
      <c r="D272" s="268" t="str">
        <f>IF(T272=0,"",T272)</f>
        <v/>
      </c>
      <c r="E272" s="269"/>
      <c r="F272" s="269"/>
      <c r="G272" s="269"/>
      <c r="H272" s="269"/>
      <c r="I272" s="269"/>
      <c r="J272" s="269"/>
      <c r="K272" s="269"/>
      <c r="L272" s="269"/>
      <c r="M272" s="269"/>
      <c r="N272" s="269"/>
      <c r="O272" s="269"/>
      <c r="P272" s="269"/>
      <c r="Q272" s="270"/>
      <c r="R272" s="26"/>
      <c r="T272" s="65">
        <f>+Kintoneからエクセル!IG2</f>
        <v>0</v>
      </c>
      <c r="W272" s="8" t="str">
        <f>IF(D272=0,"",D272)</f>
        <v/>
      </c>
    </row>
    <row r="273" spans="2:25" ht="15" customHeight="1">
      <c r="B273" s="190" t="s">
        <v>273</v>
      </c>
      <c r="C273" s="292" t="s">
        <v>411</v>
      </c>
      <c r="D273" s="293"/>
      <c r="E273" s="293"/>
      <c r="F273" s="293"/>
      <c r="G273" s="293"/>
      <c r="H273" s="293"/>
      <c r="I273" s="293"/>
      <c r="J273" s="293"/>
      <c r="K273" s="293"/>
      <c r="L273" s="293"/>
      <c r="M273" s="293"/>
      <c r="N273" s="293"/>
      <c r="O273" s="293"/>
      <c r="P273" s="293"/>
      <c r="Q273" s="294"/>
      <c r="R273" s="26"/>
      <c r="W273" s="1" t="s">
        <v>432</v>
      </c>
    </row>
    <row r="274" spans="2:25" ht="15" customHeight="1">
      <c r="B274" s="192"/>
      <c r="C274" s="314" t="str">
        <f>IF(S274=0,"",S274)</f>
        <v/>
      </c>
      <c r="D274" s="315"/>
      <c r="E274" s="315"/>
      <c r="F274" s="315"/>
      <c r="G274" s="315"/>
      <c r="H274" s="315"/>
      <c r="I274" s="315"/>
      <c r="J274" s="315"/>
      <c r="K274" s="315"/>
      <c r="L274" s="315"/>
      <c r="M274" s="315"/>
      <c r="N274" s="315"/>
      <c r="O274" s="315"/>
      <c r="P274" s="315"/>
      <c r="Q274" s="316"/>
      <c r="S274" s="64">
        <f>+Kintoneからエクセル!IH2</f>
        <v>0</v>
      </c>
      <c r="V274" s="8" t="str">
        <f>IF(C274=0,"",C274)</f>
        <v/>
      </c>
    </row>
    <row r="275" spans="2:25" ht="14.5" customHeight="1">
      <c r="B275" s="30"/>
      <c r="C275" s="30"/>
    </row>
    <row r="276" spans="2:25" ht="16" customHeight="1">
      <c r="B276" s="57" t="s">
        <v>274</v>
      </c>
      <c r="C276" s="57"/>
      <c r="X276" s="1" t="s">
        <v>432</v>
      </c>
    </row>
    <row r="277" spans="2:25" ht="14.5" customHeight="1">
      <c r="B277" s="14" t="s">
        <v>386</v>
      </c>
      <c r="C277" s="14"/>
      <c r="I277" s="60" t="s">
        <v>193</v>
      </c>
      <c r="J277" s="61"/>
      <c r="K277" s="148" t="s">
        <v>400</v>
      </c>
      <c r="L277" s="24"/>
      <c r="M277" s="17"/>
      <c r="N277" s="17"/>
      <c r="R277" s="18"/>
      <c r="T277" s="65">
        <f>+Kintoneからエクセル!KD2</f>
        <v>0</v>
      </c>
      <c r="W277" s="8" t="str">
        <f>IF(J277=0,"",J277)</f>
        <v/>
      </c>
    </row>
    <row r="278" spans="2:25" ht="6" customHeight="1">
      <c r="B278" s="14"/>
      <c r="C278" s="14"/>
      <c r="I278" s="28"/>
      <c r="J278" s="44"/>
      <c r="K278" s="15"/>
      <c r="L278" s="16"/>
      <c r="M278" s="17"/>
      <c r="N278" s="17"/>
      <c r="R278" s="18"/>
    </row>
    <row r="279" spans="2:25" ht="15" customHeight="1">
      <c r="B279" s="190" t="s">
        <v>275</v>
      </c>
      <c r="C279" s="292" t="s">
        <v>396</v>
      </c>
      <c r="D279" s="293"/>
      <c r="E279" s="293"/>
      <c r="F279" s="293"/>
      <c r="G279" s="293"/>
      <c r="H279" s="293"/>
      <c r="I279" s="293"/>
      <c r="J279" s="293"/>
      <c r="K279" s="293"/>
      <c r="L279" s="293"/>
      <c r="M279" s="293"/>
      <c r="N279" s="293"/>
      <c r="O279" s="293"/>
      <c r="P279" s="293"/>
      <c r="Q279" s="294"/>
      <c r="R279" s="18"/>
      <c r="W279" s="1" t="s">
        <v>432</v>
      </c>
    </row>
    <row r="280" spans="2:25" ht="15" customHeight="1">
      <c r="B280" s="191"/>
      <c r="C280" s="63" t="str">
        <f>IF(S280=0,"",S280)</f>
        <v/>
      </c>
      <c r="D280" s="246" t="s">
        <v>419</v>
      </c>
      <c r="E280" s="247"/>
      <c r="F280" s="247"/>
      <c r="G280" s="247"/>
      <c r="H280" s="247"/>
      <c r="I280" s="247"/>
      <c r="J280" s="247"/>
      <c r="K280" s="247"/>
      <c r="L280" s="247"/>
      <c r="M280" s="247"/>
      <c r="N280" s="247"/>
      <c r="O280" s="247"/>
      <c r="P280" s="247"/>
      <c r="Q280" s="248"/>
      <c r="R280" s="18"/>
      <c r="S280" s="64">
        <f>+Kintoneからエクセル!KE2</f>
        <v>0</v>
      </c>
      <c r="V280" s="8" t="str">
        <f>IF(C280=0,"",C280)</f>
        <v/>
      </c>
      <c r="W280" s="1" t="s">
        <v>432</v>
      </c>
      <c r="X280" s="1" t="s">
        <v>432</v>
      </c>
    </row>
    <row r="281" spans="2:25" ht="15" customHeight="1">
      <c r="B281" s="192"/>
      <c r="C281" s="46" t="s">
        <v>387</v>
      </c>
      <c r="D281" s="268" t="str">
        <f>IF(S281=0,"",S281)</f>
        <v/>
      </c>
      <c r="E281" s="269"/>
      <c r="F281" s="269"/>
      <c r="G281" s="269"/>
      <c r="H281" s="269"/>
      <c r="I281" s="270"/>
      <c r="J281" s="46" t="s">
        <v>388</v>
      </c>
      <c r="K281" s="268" t="str">
        <f>IF(T281=0,"",T281)</f>
        <v/>
      </c>
      <c r="L281" s="269"/>
      <c r="M281" s="269"/>
      <c r="N281" s="269"/>
      <c r="O281" s="269"/>
      <c r="P281" s="269"/>
      <c r="Q281" s="270"/>
      <c r="S281" s="64">
        <f>+Kintoneからエクセル!AH2</f>
        <v>0</v>
      </c>
      <c r="T281" s="65">
        <f>+Kintoneからエクセル!HN2</f>
        <v>0</v>
      </c>
      <c r="V281" s="8" t="str">
        <f>IF(D281=0,"",D281)</f>
        <v/>
      </c>
      <c r="W281" s="8" t="str">
        <f>IF(K281=0,"",K281)</f>
        <v/>
      </c>
    </row>
    <row r="282" spans="2:25" ht="15" customHeight="1">
      <c r="B282" s="190" t="s">
        <v>276</v>
      </c>
      <c r="C282" s="292" t="s">
        <v>978</v>
      </c>
      <c r="D282" s="293"/>
      <c r="E282" s="293"/>
      <c r="F282" s="293"/>
      <c r="G282" s="293"/>
      <c r="H282" s="293"/>
      <c r="I282" s="293"/>
      <c r="J282" s="293"/>
      <c r="K282" s="293"/>
      <c r="L282" s="293"/>
      <c r="M282" s="293"/>
      <c r="N282" s="293"/>
      <c r="O282" s="293"/>
      <c r="P282" s="293"/>
      <c r="Q282" s="294"/>
      <c r="W282" s="1" t="s">
        <v>432</v>
      </c>
      <c r="X282" s="1" t="s">
        <v>432</v>
      </c>
      <c r="Y282" s="1" t="s">
        <v>432</v>
      </c>
    </row>
    <row r="283" spans="2:25" ht="15" customHeight="1">
      <c r="B283" s="192"/>
      <c r="C283" s="63" t="str">
        <f>IF(S283=0,"",S283)</f>
        <v/>
      </c>
      <c r="D283" s="303" t="s">
        <v>389</v>
      </c>
      <c r="E283" s="304"/>
      <c r="F283" s="306" t="str">
        <f>IF(T283=0,"",T283)</f>
        <v/>
      </c>
      <c r="G283" s="307"/>
      <c r="H283" s="161" t="str">
        <f>IF(U283=0,"",U283)</f>
        <v/>
      </c>
      <c r="I283" s="265"/>
      <c r="J283" s="266"/>
      <c r="K283" s="266"/>
      <c r="L283" s="266"/>
      <c r="M283" s="266"/>
      <c r="N283" s="266"/>
      <c r="O283" s="266"/>
      <c r="P283" s="266"/>
      <c r="Q283" s="267"/>
      <c r="S283" s="64">
        <f>+Kintoneからエクセル!KF2</f>
        <v>0</v>
      </c>
      <c r="T283" s="64">
        <f>+Kintoneからエクセル!II2</f>
        <v>0</v>
      </c>
      <c r="U283" s="64">
        <f>+Kintoneからエクセル!IJ2</f>
        <v>0</v>
      </c>
      <c r="V283" s="8" t="str">
        <f>IF(C283=0,"",C283)</f>
        <v/>
      </c>
      <c r="W283" s="8" t="str">
        <f>IF(F283=0,"",F283)</f>
        <v/>
      </c>
      <c r="X283" s="8" t="str">
        <f>IF(H283=0,"",H283)</f>
        <v/>
      </c>
    </row>
    <row r="284" spans="2:25" ht="15" customHeight="1">
      <c r="B284" s="190" t="s">
        <v>277</v>
      </c>
      <c r="C284" s="292" t="s">
        <v>979</v>
      </c>
      <c r="D284" s="293"/>
      <c r="E284" s="293"/>
      <c r="F284" s="293"/>
      <c r="G284" s="293"/>
      <c r="H284" s="293"/>
      <c r="I284" s="293"/>
      <c r="J284" s="293"/>
      <c r="K284" s="293"/>
      <c r="L284" s="293"/>
      <c r="M284" s="293"/>
      <c r="N284" s="293"/>
      <c r="O284" s="293"/>
      <c r="P284" s="293"/>
      <c r="Q284" s="294"/>
      <c r="R284" s="26"/>
      <c r="W284" s="1" t="s">
        <v>432</v>
      </c>
      <c r="X284" s="1" t="s">
        <v>432</v>
      </c>
    </row>
    <row r="285" spans="2:25" ht="15" customHeight="1">
      <c r="B285" s="192"/>
      <c r="C285" s="63" t="str">
        <f>IF(S285=0,"",S285)</f>
        <v/>
      </c>
      <c r="D285" s="303" t="s">
        <v>390</v>
      </c>
      <c r="E285" s="305"/>
      <c r="F285" s="308" t="str">
        <f>IF(T285=0,"",T285)</f>
        <v/>
      </c>
      <c r="G285" s="308"/>
      <c r="H285" s="308"/>
      <c r="I285" s="308"/>
      <c r="J285" s="308"/>
      <c r="K285" s="308"/>
      <c r="L285" s="308"/>
      <c r="M285" s="308"/>
      <c r="N285" s="308"/>
      <c r="O285" s="308"/>
      <c r="P285" s="308"/>
      <c r="Q285" s="309"/>
      <c r="R285" s="26"/>
      <c r="S285" s="64">
        <f>+Kintoneからエクセル!KG2</f>
        <v>0</v>
      </c>
      <c r="T285" s="65">
        <f>+Kintoneからエクセル!AI2</f>
        <v>0</v>
      </c>
      <c r="V285" s="8" t="str">
        <f>IF(C285=0,"",C285)</f>
        <v/>
      </c>
      <c r="W285" s="8" t="str">
        <f>IF(F285=0,"",F285)</f>
        <v/>
      </c>
      <c r="X285" s="1" t="s">
        <v>432</v>
      </c>
    </row>
    <row r="286" spans="2:25" ht="15" customHeight="1">
      <c r="B286" s="190" t="s">
        <v>278</v>
      </c>
      <c r="C286" s="292" t="s">
        <v>426</v>
      </c>
      <c r="D286" s="293"/>
      <c r="E286" s="293"/>
      <c r="F286" s="293"/>
      <c r="G286" s="293"/>
      <c r="H286" s="293"/>
      <c r="I286" s="293"/>
      <c r="J286" s="293"/>
      <c r="K286" s="293"/>
      <c r="L286" s="293"/>
      <c r="M286" s="293"/>
      <c r="N286" s="293"/>
      <c r="O286" s="293"/>
      <c r="P286" s="293"/>
      <c r="Q286" s="294"/>
      <c r="R286" s="10"/>
      <c r="W286" s="1" t="s">
        <v>432</v>
      </c>
    </row>
    <row r="287" spans="2:25" ht="15" customHeight="1">
      <c r="B287" s="192"/>
      <c r="C287" s="63" t="str">
        <f>IF(S287=0,"",S287)</f>
        <v/>
      </c>
      <c r="D287" s="300" t="s">
        <v>1012</v>
      </c>
      <c r="E287" s="301"/>
      <c r="F287" s="301"/>
      <c r="G287" s="301"/>
      <c r="H287" s="301"/>
      <c r="I287" s="301"/>
      <c r="J287" s="301"/>
      <c r="K287" s="301"/>
      <c r="L287" s="301"/>
      <c r="M287" s="301"/>
      <c r="N287" s="301"/>
      <c r="O287" s="301"/>
      <c r="P287" s="301"/>
      <c r="Q287" s="302"/>
      <c r="R287" s="10"/>
      <c r="S287" s="64">
        <f>+Kintoneからエクセル!KH2</f>
        <v>0</v>
      </c>
      <c r="V287" s="8" t="str">
        <f>IF(C287=0,"",C287)</f>
        <v/>
      </c>
    </row>
    <row r="288" spans="2:25" ht="15" customHeight="1">
      <c r="B288" s="190" t="s">
        <v>279</v>
      </c>
      <c r="C288" s="292" t="s">
        <v>977</v>
      </c>
      <c r="D288" s="293"/>
      <c r="E288" s="293"/>
      <c r="F288" s="293"/>
      <c r="G288" s="293"/>
      <c r="H288" s="293"/>
      <c r="I288" s="293"/>
      <c r="J288" s="293"/>
      <c r="K288" s="293"/>
      <c r="L288" s="293"/>
      <c r="M288" s="293"/>
      <c r="N288" s="293"/>
      <c r="O288" s="293"/>
      <c r="P288" s="293"/>
      <c r="Q288" s="294"/>
      <c r="R288" s="24"/>
      <c r="W288" s="1" t="s">
        <v>432</v>
      </c>
      <c r="X288" s="1" t="s">
        <v>432</v>
      </c>
    </row>
    <row r="289" spans="2:24" ht="15" customHeight="1">
      <c r="B289" s="191"/>
      <c r="C289" s="63" t="str">
        <f>IF(S289=0,"",S289)</f>
        <v/>
      </c>
      <c r="D289" s="310" t="s">
        <v>427</v>
      </c>
      <c r="E289" s="311"/>
      <c r="F289" s="311"/>
      <c r="G289" s="311"/>
      <c r="H289" s="311"/>
      <c r="I289" s="311"/>
      <c r="J289" s="311"/>
      <c r="K289" s="311"/>
      <c r="L289" s="311"/>
      <c r="M289" s="311"/>
      <c r="N289" s="311"/>
      <c r="O289" s="311"/>
      <c r="P289" s="311"/>
      <c r="Q289" s="312"/>
      <c r="R289" s="24"/>
      <c r="S289" s="64">
        <f>+Kintoneからエクセル!KI2</f>
        <v>0</v>
      </c>
      <c r="V289" s="8" t="str">
        <f>IF(C289=0,"",C289)</f>
        <v/>
      </c>
      <c r="W289" s="1" t="s">
        <v>432</v>
      </c>
      <c r="X289" s="1" t="s">
        <v>432</v>
      </c>
    </row>
    <row r="290" spans="2:24" ht="15" customHeight="1">
      <c r="B290" s="191"/>
      <c r="C290" s="47" t="s">
        <v>339</v>
      </c>
      <c r="D290" s="48" t="str">
        <f>IF(S290=0,"",S290)</f>
        <v/>
      </c>
      <c r="E290" s="49" t="s">
        <v>280</v>
      </c>
      <c r="F290" s="406"/>
      <c r="G290" s="407"/>
      <c r="H290" s="407"/>
      <c r="I290" s="407"/>
      <c r="J290" s="407"/>
      <c r="K290" s="407"/>
      <c r="L290" s="407"/>
      <c r="M290" s="407"/>
      <c r="N290" s="407"/>
      <c r="O290" s="407"/>
      <c r="P290" s="407"/>
      <c r="Q290" s="408"/>
      <c r="S290" s="64">
        <f>+Kintoneからエクセル!AJ2</f>
        <v>0</v>
      </c>
      <c r="V290" s="8" t="str">
        <f>IF(D290=0,"",D290)</f>
        <v/>
      </c>
      <c r="W290" s="1" t="s">
        <v>432</v>
      </c>
      <c r="X290" s="1" t="s">
        <v>432</v>
      </c>
    </row>
    <row r="291" spans="2:24" ht="15" customHeight="1">
      <c r="B291" s="192"/>
      <c r="C291" s="50" t="s">
        <v>340</v>
      </c>
      <c r="D291" s="48" t="str">
        <f>IF(S291=0,"",S291)</f>
        <v/>
      </c>
      <c r="E291" s="51" t="s">
        <v>280</v>
      </c>
      <c r="F291" s="409"/>
      <c r="G291" s="410"/>
      <c r="H291" s="410"/>
      <c r="I291" s="410"/>
      <c r="J291" s="410"/>
      <c r="K291" s="410"/>
      <c r="L291" s="410"/>
      <c r="M291" s="410"/>
      <c r="N291" s="410"/>
      <c r="O291" s="410"/>
      <c r="P291" s="410"/>
      <c r="Q291" s="411"/>
      <c r="S291" s="64">
        <f>+Kintoneからエクセル!AK2</f>
        <v>0</v>
      </c>
      <c r="V291" s="8" t="str">
        <f>IF(D291=0,"",D291)</f>
        <v/>
      </c>
    </row>
    <row r="292" spans="2:24" ht="15" customHeight="1">
      <c r="B292" s="190" t="s">
        <v>281</v>
      </c>
      <c r="C292" s="198" t="s">
        <v>412</v>
      </c>
      <c r="D292" s="199"/>
      <c r="E292" s="199"/>
      <c r="F292" s="199"/>
      <c r="G292" s="199"/>
      <c r="H292" s="199"/>
      <c r="I292" s="199"/>
      <c r="J292" s="199"/>
      <c r="K292" s="199"/>
      <c r="L292" s="199"/>
      <c r="M292" s="199"/>
      <c r="N292" s="199"/>
      <c r="O292" s="199"/>
      <c r="P292" s="199"/>
      <c r="Q292" s="200"/>
      <c r="R292" s="31"/>
      <c r="W292" s="1" t="s">
        <v>432</v>
      </c>
    </row>
    <row r="293" spans="2:24" ht="15" customHeight="1">
      <c r="B293" s="192"/>
      <c r="C293" s="63" t="str">
        <f>IF(S293=0,"",S293)</f>
        <v/>
      </c>
      <c r="D293" s="265"/>
      <c r="E293" s="266"/>
      <c r="F293" s="266"/>
      <c r="G293" s="266"/>
      <c r="H293" s="266"/>
      <c r="I293" s="266"/>
      <c r="J293" s="266"/>
      <c r="K293" s="266"/>
      <c r="L293" s="266"/>
      <c r="M293" s="266"/>
      <c r="N293" s="266"/>
      <c r="O293" s="266"/>
      <c r="P293" s="266"/>
      <c r="Q293" s="267"/>
      <c r="R293" s="31"/>
      <c r="S293" s="64">
        <f>+Kintoneからエクセル!KK2</f>
        <v>0</v>
      </c>
      <c r="V293" s="8" t="str">
        <f>IF(C293=0,"",C293)</f>
        <v/>
      </c>
    </row>
    <row r="294" spans="2:24" ht="15" customHeight="1">
      <c r="B294" s="190" t="s">
        <v>282</v>
      </c>
      <c r="C294" s="198" t="s">
        <v>413</v>
      </c>
      <c r="D294" s="199"/>
      <c r="E294" s="199"/>
      <c r="F294" s="199"/>
      <c r="G294" s="199"/>
      <c r="H294" s="199"/>
      <c r="I294" s="199"/>
      <c r="J294" s="199"/>
      <c r="K294" s="199"/>
      <c r="L294" s="199"/>
      <c r="M294" s="199"/>
      <c r="N294" s="199"/>
      <c r="O294" s="199"/>
      <c r="P294" s="199"/>
      <c r="Q294" s="200"/>
      <c r="R294" s="31"/>
      <c r="W294" s="1" t="s">
        <v>432</v>
      </c>
    </row>
    <row r="295" spans="2:24" ht="15" customHeight="1">
      <c r="B295" s="192"/>
      <c r="C295" s="63" t="str">
        <f>IF(S295=0,"",S295)</f>
        <v/>
      </c>
      <c r="D295" s="265"/>
      <c r="E295" s="266"/>
      <c r="F295" s="266"/>
      <c r="G295" s="266"/>
      <c r="H295" s="266"/>
      <c r="I295" s="266"/>
      <c r="J295" s="266"/>
      <c r="K295" s="266"/>
      <c r="L295" s="266"/>
      <c r="M295" s="266"/>
      <c r="N295" s="266"/>
      <c r="O295" s="266"/>
      <c r="P295" s="266"/>
      <c r="Q295" s="267"/>
      <c r="R295" s="24"/>
      <c r="S295" s="64">
        <f>+Kintoneからエクセル!KL2</f>
        <v>0</v>
      </c>
      <c r="V295" s="8" t="str">
        <f>IF(C295=0,"",C295)</f>
        <v/>
      </c>
      <c r="X295" s="1" t="s">
        <v>432</v>
      </c>
    </row>
    <row r="296" spans="2:24" ht="40" customHeight="1">
      <c r="B296" s="295" t="s">
        <v>773</v>
      </c>
      <c r="C296" s="297" t="s">
        <v>976</v>
      </c>
      <c r="D296" s="298"/>
      <c r="E296" s="298"/>
      <c r="F296" s="298"/>
      <c r="G296" s="298"/>
      <c r="H296" s="298"/>
      <c r="I296" s="298"/>
      <c r="J296" s="298"/>
      <c r="K296" s="298"/>
      <c r="L296" s="298"/>
      <c r="M296" s="298"/>
      <c r="N296" s="298"/>
      <c r="O296" s="298"/>
      <c r="P296" s="298"/>
      <c r="Q296" s="299"/>
      <c r="R296" s="24"/>
    </row>
    <row r="297" spans="2:24" ht="15" customHeight="1">
      <c r="B297" s="296"/>
      <c r="C297" s="63" t="str">
        <f>IF(S297=0,"",S297)</f>
        <v/>
      </c>
      <c r="D297" s="300" t="s">
        <v>1011</v>
      </c>
      <c r="E297" s="301"/>
      <c r="F297" s="301"/>
      <c r="G297" s="301"/>
      <c r="H297" s="301"/>
      <c r="I297" s="301"/>
      <c r="J297" s="301"/>
      <c r="K297" s="301"/>
      <c r="L297" s="301"/>
      <c r="M297" s="301"/>
      <c r="N297" s="301"/>
      <c r="O297" s="301"/>
      <c r="P297" s="301"/>
      <c r="Q297" s="302"/>
      <c r="R297" s="24"/>
      <c r="S297" s="64">
        <f>+Kintoneからエクセル!LA2</f>
        <v>0</v>
      </c>
      <c r="V297" s="8" t="str">
        <f>IF(C297=0,"",C297)</f>
        <v/>
      </c>
    </row>
    <row r="298" spans="2:24" ht="15" customHeight="1">
      <c r="B298" s="190" t="s">
        <v>774</v>
      </c>
      <c r="C298" s="198" t="s">
        <v>415</v>
      </c>
      <c r="D298" s="199"/>
      <c r="E298" s="199"/>
      <c r="F298" s="199"/>
      <c r="G298" s="199"/>
      <c r="H298" s="199"/>
      <c r="I298" s="199"/>
      <c r="J298" s="199"/>
      <c r="K298" s="199"/>
      <c r="L298" s="199"/>
      <c r="M298" s="199"/>
      <c r="N298" s="199"/>
      <c r="O298" s="199"/>
      <c r="P298" s="199"/>
      <c r="Q298" s="200"/>
      <c r="R298" s="18"/>
      <c r="W298" s="1" t="s">
        <v>432</v>
      </c>
    </row>
    <row r="299" spans="2:24" ht="15" customHeight="1">
      <c r="B299" s="191"/>
      <c r="C299" s="63" t="str">
        <f>IF(S299=0,"",S299)</f>
        <v/>
      </c>
      <c r="D299" s="246" t="s">
        <v>421</v>
      </c>
      <c r="E299" s="247"/>
      <c r="F299" s="247"/>
      <c r="G299" s="247"/>
      <c r="H299" s="247"/>
      <c r="I299" s="247"/>
      <c r="J299" s="247"/>
      <c r="K299" s="247"/>
      <c r="L299" s="247"/>
      <c r="M299" s="247"/>
      <c r="N299" s="247"/>
      <c r="O299" s="247"/>
      <c r="P299" s="247"/>
      <c r="Q299" s="248"/>
      <c r="R299" s="18"/>
      <c r="S299" s="64">
        <f>+Kintoneからエクセル!KJ2</f>
        <v>0</v>
      </c>
      <c r="V299" s="8" t="str">
        <f>IF(C299=0,"",C299)</f>
        <v/>
      </c>
      <c r="W299" s="1" t="s">
        <v>432</v>
      </c>
    </row>
    <row r="300" spans="2:24" ht="15" customHeight="1">
      <c r="B300" s="192"/>
      <c r="C300" s="46" t="s">
        <v>356</v>
      </c>
      <c r="D300" s="268" t="str">
        <f>IF(S300=0,"",S300)</f>
        <v/>
      </c>
      <c r="E300" s="269"/>
      <c r="F300" s="269"/>
      <c r="G300" s="269"/>
      <c r="H300" s="269"/>
      <c r="I300" s="269"/>
      <c r="J300" s="269"/>
      <c r="K300" s="269"/>
      <c r="L300" s="269"/>
      <c r="M300" s="269"/>
      <c r="N300" s="269"/>
      <c r="O300" s="269"/>
      <c r="P300" s="269"/>
      <c r="Q300" s="270"/>
      <c r="R300" s="18"/>
      <c r="S300" s="64">
        <f>+Kintoneからエクセル!AL2</f>
        <v>0</v>
      </c>
      <c r="V300" s="8" t="str">
        <f>IF(D300=0,"",D300)</f>
        <v/>
      </c>
    </row>
    <row r="301" spans="2:24" ht="15" customHeight="1">
      <c r="B301" s="190" t="s">
        <v>775</v>
      </c>
      <c r="C301" s="292" t="s">
        <v>414</v>
      </c>
      <c r="D301" s="293"/>
      <c r="E301" s="293"/>
      <c r="F301" s="293"/>
      <c r="G301" s="293"/>
      <c r="H301" s="293"/>
      <c r="I301" s="293"/>
      <c r="J301" s="293"/>
      <c r="K301" s="293"/>
      <c r="L301" s="293"/>
      <c r="M301" s="293"/>
      <c r="N301" s="293"/>
      <c r="O301" s="293"/>
      <c r="P301" s="293"/>
      <c r="Q301" s="294"/>
      <c r="R301" s="12"/>
      <c r="W301" s="1" t="s">
        <v>432</v>
      </c>
      <c r="X301" s="1" t="s">
        <v>432</v>
      </c>
    </row>
    <row r="302" spans="2:24" ht="15" customHeight="1">
      <c r="B302" s="191"/>
      <c r="C302" s="103" t="str">
        <f t="shared" ref="C302:D304" si="101">IF(S302=0,"",S302)</f>
        <v/>
      </c>
      <c r="D302" s="158" t="str">
        <f t="shared" si="101"/>
        <v/>
      </c>
      <c r="E302" s="246" t="s">
        <v>283</v>
      </c>
      <c r="F302" s="247"/>
      <c r="G302" s="247"/>
      <c r="H302" s="247"/>
      <c r="I302" s="247"/>
      <c r="J302" s="284" t="s">
        <v>395</v>
      </c>
      <c r="K302" s="285"/>
      <c r="L302" s="285"/>
      <c r="M302" s="285"/>
      <c r="N302" s="285"/>
      <c r="O302" s="285"/>
      <c r="P302" s="285"/>
      <c r="Q302" s="286"/>
      <c r="R302" s="12"/>
      <c r="S302" s="64">
        <f>+Kintoneからエクセル!HW2</f>
        <v>0</v>
      </c>
      <c r="T302" s="65">
        <f>+Kintoneからエクセル!HX2</f>
        <v>0</v>
      </c>
      <c r="V302" s="8" t="str">
        <f>IF(C302=0,"",C302)</f>
        <v/>
      </c>
      <c r="W302" s="8" t="str">
        <f>IF(D302=0,"",D302)</f>
        <v/>
      </c>
      <c r="X302" s="1" t="s">
        <v>432</v>
      </c>
    </row>
    <row r="303" spans="2:24" ht="15" customHeight="1">
      <c r="B303" s="191"/>
      <c r="C303" s="101" t="str">
        <f t="shared" si="101"/>
        <v/>
      </c>
      <c r="D303" s="159" t="str">
        <f t="shared" si="101"/>
        <v/>
      </c>
      <c r="E303" s="280" t="s">
        <v>391</v>
      </c>
      <c r="F303" s="281"/>
      <c r="G303" s="281"/>
      <c r="H303" s="281"/>
      <c r="I303" s="281"/>
      <c r="J303" s="287" t="s">
        <v>395</v>
      </c>
      <c r="K303" s="288"/>
      <c r="L303" s="288"/>
      <c r="M303" s="288"/>
      <c r="N303" s="288"/>
      <c r="O303" s="288"/>
      <c r="P303" s="288"/>
      <c r="Q303" s="289"/>
      <c r="R303" s="12"/>
      <c r="S303" s="64">
        <f>+Kintoneからエクセル!HY2</f>
        <v>0</v>
      </c>
      <c r="T303" s="65">
        <f>+Kintoneからエクセル!HZ2</f>
        <v>0</v>
      </c>
      <c r="V303" s="8" t="str">
        <f t="shared" ref="V303:V304" si="102">IF(C303=0,"",C303)</f>
        <v/>
      </c>
      <c r="W303" s="8" t="str">
        <f t="shared" ref="W303:W304" si="103">IF(D303=0,"",D303)</f>
        <v/>
      </c>
      <c r="X303" s="1" t="s">
        <v>432</v>
      </c>
    </row>
    <row r="304" spans="2:24" ht="15" customHeight="1">
      <c r="B304" s="191"/>
      <c r="C304" s="157" t="str">
        <f t="shared" si="101"/>
        <v/>
      </c>
      <c r="D304" s="160" t="str">
        <f t="shared" si="101"/>
        <v/>
      </c>
      <c r="E304" s="282" t="s">
        <v>392</v>
      </c>
      <c r="F304" s="283"/>
      <c r="G304" s="283"/>
      <c r="H304" s="283"/>
      <c r="I304" s="283"/>
      <c r="J304" s="253" t="s">
        <v>395</v>
      </c>
      <c r="K304" s="290"/>
      <c r="L304" s="290"/>
      <c r="M304" s="290"/>
      <c r="N304" s="290"/>
      <c r="O304" s="290"/>
      <c r="P304" s="290"/>
      <c r="Q304" s="291"/>
      <c r="R304" s="12"/>
      <c r="S304" s="64">
        <f>+Kintoneからエクセル!IA2</f>
        <v>0</v>
      </c>
      <c r="T304" s="65">
        <f>+Kintoneからエクセル!IB2</f>
        <v>0</v>
      </c>
      <c r="V304" s="8" t="str">
        <f t="shared" si="102"/>
        <v/>
      </c>
      <c r="W304" s="8" t="str">
        <f t="shared" si="103"/>
        <v/>
      </c>
    </row>
    <row r="305" spans="2:23" ht="15" customHeight="1">
      <c r="B305" s="191"/>
      <c r="C305" s="271" t="s">
        <v>398</v>
      </c>
      <c r="D305" s="272"/>
      <c r="E305" s="272"/>
      <c r="F305" s="272"/>
      <c r="G305" s="272"/>
      <c r="H305" s="272"/>
      <c r="I305" s="272"/>
      <c r="J305" s="272"/>
      <c r="K305" s="272"/>
      <c r="L305" s="272"/>
      <c r="M305" s="272"/>
      <c r="N305" s="272"/>
      <c r="O305" s="272"/>
      <c r="P305" s="272"/>
      <c r="Q305" s="273"/>
      <c r="R305" s="12"/>
    </row>
    <row r="306" spans="2:23" ht="15" customHeight="1">
      <c r="B306" s="191"/>
      <c r="C306" s="274"/>
      <c r="D306" s="275"/>
      <c r="E306" s="275"/>
      <c r="F306" s="275"/>
      <c r="G306" s="275"/>
      <c r="H306" s="275"/>
      <c r="I306" s="275"/>
      <c r="J306" s="275"/>
      <c r="K306" s="275"/>
      <c r="L306" s="275"/>
      <c r="M306" s="275"/>
      <c r="N306" s="275"/>
      <c r="O306" s="275"/>
      <c r="P306" s="275"/>
      <c r="Q306" s="276"/>
      <c r="R306" s="12"/>
    </row>
    <row r="307" spans="2:23" ht="15" customHeight="1">
      <c r="B307" s="191"/>
      <c r="C307" s="274" t="s">
        <v>399</v>
      </c>
      <c r="D307" s="275"/>
      <c r="E307" s="275"/>
      <c r="F307" s="275"/>
      <c r="G307" s="275"/>
      <c r="H307" s="275"/>
      <c r="I307" s="275"/>
      <c r="J307" s="275"/>
      <c r="K307" s="275"/>
      <c r="L307" s="275"/>
      <c r="M307" s="275"/>
      <c r="N307" s="275"/>
      <c r="O307" s="275"/>
      <c r="P307" s="275"/>
      <c r="Q307" s="276"/>
    </row>
    <row r="308" spans="2:23" ht="15" customHeight="1">
      <c r="B308" s="192"/>
      <c r="C308" s="277"/>
      <c r="D308" s="278"/>
      <c r="E308" s="278"/>
      <c r="F308" s="278"/>
      <c r="G308" s="278"/>
      <c r="H308" s="278"/>
      <c r="I308" s="278"/>
      <c r="J308" s="278"/>
      <c r="K308" s="278"/>
      <c r="L308" s="278"/>
      <c r="M308" s="278"/>
      <c r="N308" s="278"/>
      <c r="O308" s="278"/>
      <c r="P308" s="278"/>
      <c r="Q308" s="279"/>
    </row>
    <row r="309" spans="2:23" ht="14.25" customHeight="1">
      <c r="B309" s="30"/>
      <c r="C309" s="30"/>
      <c r="D309" s="18"/>
      <c r="K309" s="111"/>
    </row>
    <row r="310" spans="2:23" ht="16" customHeight="1">
      <c r="B310" s="57" t="s">
        <v>284</v>
      </c>
      <c r="C310" s="59"/>
      <c r="D310" s="58"/>
    </row>
    <row r="311" spans="2:23" ht="6" customHeight="1">
      <c r="B311" s="14"/>
      <c r="C311" s="14"/>
    </row>
    <row r="312" spans="2:23" ht="14.5" customHeight="1">
      <c r="B312" s="225" t="s">
        <v>285</v>
      </c>
      <c r="C312" s="226"/>
      <c r="D312" s="227"/>
      <c r="E312" s="176" t="s">
        <v>286</v>
      </c>
      <c r="F312" s="241"/>
      <c r="G312" s="241"/>
      <c r="H312" s="242"/>
      <c r="I312" s="255" t="s">
        <v>925</v>
      </c>
      <c r="J312" s="256"/>
      <c r="K312" s="256"/>
      <c r="L312" s="256"/>
      <c r="M312" s="256"/>
      <c r="N312" s="256"/>
      <c r="O312" s="256"/>
      <c r="P312" s="256"/>
      <c r="Q312" s="257"/>
    </row>
    <row r="313" spans="2:23" ht="29.15" customHeight="1">
      <c r="B313" s="228"/>
      <c r="C313" s="229"/>
      <c r="D313" s="230"/>
      <c r="E313" s="238" t="s">
        <v>926</v>
      </c>
      <c r="F313" s="239"/>
      <c r="G313" s="239"/>
      <c r="H313" s="240"/>
      <c r="I313" s="258" t="s">
        <v>970</v>
      </c>
      <c r="J313" s="259"/>
      <c r="K313" s="259"/>
      <c r="L313" s="259"/>
      <c r="M313" s="259"/>
      <c r="N313" s="259"/>
      <c r="O313" s="259"/>
      <c r="P313" s="259"/>
      <c r="Q313" s="260"/>
    </row>
    <row r="314" spans="2:23" ht="14.5" customHeight="1">
      <c r="B314" s="228"/>
      <c r="C314" s="229"/>
      <c r="D314" s="230"/>
      <c r="E314" s="174" t="s">
        <v>927</v>
      </c>
      <c r="F314" s="236"/>
      <c r="G314" s="236"/>
      <c r="H314" s="237"/>
      <c r="I314" s="261" t="s">
        <v>430</v>
      </c>
      <c r="J314" s="259"/>
      <c r="K314" s="259"/>
      <c r="L314" s="259"/>
      <c r="M314" s="259"/>
      <c r="N314" s="259"/>
      <c r="O314" s="259"/>
      <c r="P314" s="259"/>
      <c r="Q314" s="260"/>
      <c r="S314" s="32"/>
      <c r="W314" s="33"/>
    </row>
    <row r="315" spans="2:23" ht="14.5" customHeight="1">
      <c r="B315" s="228"/>
      <c r="C315" s="229"/>
      <c r="D315" s="230"/>
      <c r="E315" s="174" t="s">
        <v>287</v>
      </c>
      <c r="F315" s="236"/>
      <c r="G315" s="236"/>
      <c r="H315" s="237"/>
      <c r="I315" s="261" t="s">
        <v>431</v>
      </c>
      <c r="J315" s="259"/>
      <c r="K315" s="259"/>
      <c r="L315" s="259"/>
      <c r="M315" s="259"/>
      <c r="N315" s="259"/>
      <c r="O315" s="259"/>
      <c r="P315" s="259"/>
      <c r="Q315" s="260"/>
      <c r="S315" s="32"/>
      <c r="W315" s="33"/>
    </row>
    <row r="316" spans="2:23" ht="14.5" customHeight="1">
      <c r="B316" s="228"/>
      <c r="C316" s="229"/>
      <c r="D316" s="230"/>
      <c r="E316" s="174" t="s">
        <v>929</v>
      </c>
      <c r="F316" s="236"/>
      <c r="G316" s="236"/>
      <c r="H316" s="237"/>
      <c r="I316" s="261" t="s">
        <v>930</v>
      </c>
      <c r="J316" s="259"/>
      <c r="K316" s="259"/>
      <c r="L316" s="259"/>
      <c r="M316" s="259"/>
      <c r="N316" s="259"/>
      <c r="O316" s="259"/>
      <c r="P316" s="259"/>
      <c r="Q316" s="260"/>
      <c r="S316" s="32"/>
      <c r="W316" s="33"/>
    </row>
    <row r="317" spans="2:23" ht="14.5" customHeight="1">
      <c r="B317" s="231"/>
      <c r="C317" s="232"/>
      <c r="D317" s="233"/>
      <c r="E317" s="178" t="s">
        <v>928</v>
      </c>
      <c r="F317" s="234"/>
      <c r="G317" s="234"/>
      <c r="H317" s="235"/>
      <c r="I317" s="262" t="s">
        <v>428</v>
      </c>
      <c r="J317" s="263"/>
      <c r="K317" s="263"/>
      <c r="L317" s="263"/>
      <c r="M317" s="263"/>
      <c r="N317" s="263"/>
      <c r="O317" s="263"/>
      <c r="P317" s="263"/>
      <c r="Q317" s="264"/>
      <c r="S317" s="32"/>
    </row>
    <row r="318" spans="2:23" ht="14.5" customHeight="1">
      <c r="B318" s="222" t="s">
        <v>393</v>
      </c>
      <c r="C318" s="223"/>
      <c r="D318" s="224"/>
      <c r="E318" s="243" t="s">
        <v>1010</v>
      </c>
      <c r="F318" s="244"/>
      <c r="G318" s="244"/>
      <c r="H318" s="244"/>
      <c r="I318" s="244"/>
      <c r="J318" s="244"/>
      <c r="K318" s="244"/>
      <c r="L318" s="244"/>
      <c r="M318" s="244"/>
      <c r="N318" s="244"/>
      <c r="O318" s="244"/>
      <c r="P318" s="244"/>
      <c r="Q318" s="245"/>
    </row>
    <row r="319" spans="2:23" ht="14.5" customHeight="1">
      <c r="B319" s="225" t="s">
        <v>288</v>
      </c>
      <c r="C319" s="226"/>
      <c r="D319" s="227"/>
      <c r="E319" s="246" t="s">
        <v>394</v>
      </c>
      <c r="F319" s="247"/>
      <c r="G319" s="247"/>
      <c r="H319" s="247"/>
      <c r="I319" s="247"/>
      <c r="J319" s="247"/>
      <c r="K319" s="247"/>
      <c r="L319" s="247"/>
      <c r="M319" s="247"/>
      <c r="N319" s="247"/>
      <c r="O319" s="247"/>
      <c r="P319" s="247"/>
      <c r="Q319" s="248"/>
    </row>
    <row r="320" spans="2:23" ht="14.5" customHeight="1">
      <c r="B320" s="228"/>
      <c r="C320" s="229"/>
      <c r="D320" s="230"/>
      <c r="E320" s="249" t="s">
        <v>374</v>
      </c>
      <c r="F320" s="250"/>
      <c r="G320" s="250"/>
      <c r="H320" s="250"/>
      <c r="I320" s="250"/>
      <c r="J320" s="250"/>
      <c r="K320" s="250"/>
      <c r="L320" s="250"/>
      <c r="M320" s="250"/>
      <c r="N320" s="250"/>
      <c r="O320" s="250"/>
      <c r="P320" s="250"/>
      <c r="Q320" s="251"/>
    </row>
    <row r="321" spans="2:17" ht="14.5" customHeight="1">
      <c r="B321" s="228"/>
      <c r="C321" s="229"/>
      <c r="D321" s="230"/>
      <c r="E321" s="249" t="s">
        <v>375</v>
      </c>
      <c r="F321" s="250"/>
      <c r="G321" s="250"/>
      <c r="H321" s="250"/>
      <c r="I321" s="250"/>
      <c r="J321" s="250"/>
      <c r="K321" s="250"/>
      <c r="L321" s="250"/>
      <c r="M321" s="250"/>
      <c r="N321" s="250"/>
      <c r="O321" s="250"/>
      <c r="P321" s="250"/>
      <c r="Q321" s="251"/>
    </row>
    <row r="322" spans="2:17" ht="14.5" customHeight="1">
      <c r="B322" s="231"/>
      <c r="C322" s="232"/>
      <c r="D322" s="233"/>
      <c r="E322" s="252" t="s">
        <v>376</v>
      </c>
      <c r="F322" s="253"/>
      <c r="G322" s="253"/>
      <c r="H322" s="253"/>
      <c r="I322" s="253"/>
      <c r="J322" s="253"/>
      <c r="K322" s="253"/>
      <c r="L322" s="253"/>
      <c r="M322" s="253"/>
      <c r="N322" s="253"/>
      <c r="O322" s="253"/>
      <c r="P322" s="253"/>
      <c r="Q322" s="254"/>
    </row>
  </sheetData>
  <sheetProtection formatRows="0"/>
  <protectedRanges>
    <protectedRange sqref="G48:Q54" name="詳細記入"/>
    <protectedRange sqref="E244:E245 O244:Q246" name="勤務"/>
    <protectedRange sqref="E241" name="適用範囲32"/>
    <protectedRange sqref="E232:E233 P235 E235:E236 E238:F239" name="部門3120"/>
    <protectedRange sqref="E223:E224 P226 E226:E227 E229:F230" name="部門3119"/>
    <protectedRange sqref="E151:E152 P154 E154:E155 E157:F158" name="部門3111"/>
    <protectedRange sqref="E79:E80 P82 E82:E83 E85:F86" name="部門313"/>
    <protectedRange sqref="E70:E71 P73 E73:E74 E76:F77" name="部門312"/>
    <protectedRange sqref="P61 E61:E62 P64 E64:E65 E67:F68 P70 P79 P88 P97 P106 P115 P124 P133 P142 P151 P160 P169 P178 P187 P196 P205 P214 P223 P232" name="部門311"/>
    <protectedRange sqref="G35" name="連絡担当者2所在地"/>
    <protectedRange sqref="G30:Q34 G35" name="連絡担当者2"/>
    <protectedRange sqref="G24:Q28 G29" name="連絡担当者1"/>
    <protectedRange sqref="G17:Q23 G15:G16" name="申請組織12"/>
    <protectedRange sqref="G12:G14" name="社名11"/>
    <protectedRange sqref="J10" name="変更点1組織情報"/>
    <protectedRange sqref="O4" name="記入日"/>
    <protectedRange sqref="C42:C46 C48:C54" name="対象21"/>
    <protectedRange sqref="G54 G42:Q46" name="希望期間"/>
    <protectedRange sqref="J59" name="変更点適用範囲3"/>
    <protectedRange sqref="E88:E89 P91 E91:E92 E94:F95" name="部門314"/>
    <protectedRange sqref="E97:E98 P100 E100:E101 E103:F104" name="部門315"/>
    <protectedRange sqref="E106:E107 P109 E109:E110 E112:F113" name="部門316"/>
    <protectedRange sqref="E115:E116 P118 E118:E119 E121:F122" name="部門317"/>
    <protectedRange sqref="E124:E125 P127 E127:E128 E130:F131" name="部門318"/>
    <protectedRange sqref="E133:E134 P136 E136:E137 E139:F140" name="部門319"/>
    <protectedRange sqref="E142:E143 P145 E145:E146 E148:F149" name="部門3110"/>
    <protectedRange sqref="E160:E161 P163 E163:E164 E166:F167" name="部門3112"/>
    <protectedRange sqref="E169:E170 P172 E172:E173 E175:F176" name="部門3113"/>
    <protectedRange sqref="E178:E179 P181 E181:E182 E184:F185" name="部門3114"/>
    <protectedRange sqref="E187:E188 P190 E190:E191 E193:F194" name="部門3115"/>
    <protectedRange sqref="E196:E197 P199 E199:E200 E202:F203" name="部門3116"/>
    <protectedRange sqref="E205:E206 P208 E208:E209 E211:F212" name="部門3117"/>
    <protectedRange sqref="E214:E215 P217 E217:E218 E220:F221" name="部門3118"/>
    <protectedRange sqref="J249 C252 D253 C255 D256 C258 F258 C260 F260 C262 D263 C265 D266 C268 D269 C271 D272 C274" name="関連情報4"/>
    <protectedRange sqref="J277 C280 D281 K281 C283 F283:H283 C285 F285 C287 C289 D290:D291 C293 C295 C297 C299 D300 C302:D304" name="その他5"/>
  </protectedRanges>
  <dataConsolidate/>
  <mergeCells count="623">
    <mergeCell ref="E118:L118"/>
    <mergeCell ref="E124:L124"/>
    <mergeCell ref="E172:L172"/>
    <mergeCell ref="E244:J244"/>
    <mergeCell ref="E245:J245"/>
    <mergeCell ref="F290:Q291"/>
    <mergeCell ref="G258:Q258"/>
    <mergeCell ref="G260:Q260"/>
    <mergeCell ref="E119:Q120"/>
    <mergeCell ref="E146:Q147"/>
    <mergeCell ref="E125:Q126"/>
    <mergeCell ref="E128:Q129"/>
    <mergeCell ref="E134:Q135"/>
    <mergeCell ref="E137:Q138"/>
    <mergeCell ref="E143:Q144"/>
    <mergeCell ref="E208:L208"/>
    <mergeCell ref="E209:Q210"/>
    <mergeCell ref="E191:Q192"/>
    <mergeCell ref="E181:L181"/>
    <mergeCell ref="E163:L163"/>
    <mergeCell ref="E132:F132"/>
    <mergeCell ref="E139:F139"/>
    <mergeCell ref="E121:F121"/>
    <mergeCell ref="E122:F122"/>
    <mergeCell ref="B3:Q3"/>
    <mergeCell ref="E79:L79"/>
    <mergeCell ref="E73:L73"/>
    <mergeCell ref="E61:L61"/>
    <mergeCell ref="E71:Q72"/>
    <mergeCell ref="E62:Q63"/>
    <mergeCell ref="E65:Q66"/>
    <mergeCell ref="E74:Q75"/>
    <mergeCell ref="E64:L64"/>
    <mergeCell ref="E70:L70"/>
    <mergeCell ref="L4:N4"/>
    <mergeCell ref="L5:N5"/>
    <mergeCell ref="O4:Q4"/>
    <mergeCell ref="O5:Q5"/>
    <mergeCell ref="G46:Q46"/>
    <mergeCell ref="P64:Q64"/>
    <mergeCell ref="M64:O64"/>
    <mergeCell ref="C62:D63"/>
    <mergeCell ref="C64:D64"/>
    <mergeCell ref="C65:D66"/>
    <mergeCell ref="C69:D69"/>
    <mergeCell ref="C68:D68"/>
    <mergeCell ref="C67:D67"/>
    <mergeCell ref="C70:D70"/>
    <mergeCell ref="E109:L109"/>
    <mergeCell ref="E115:L115"/>
    <mergeCell ref="E106:L106"/>
    <mergeCell ref="E88:L88"/>
    <mergeCell ref="E91:L91"/>
    <mergeCell ref="E97:L97"/>
    <mergeCell ref="E82:L82"/>
    <mergeCell ref="E100:L100"/>
    <mergeCell ref="E206:Q207"/>
    <mergeCell ref="E196:L196"/>
    <mergeCell ref="E197:Q198"/>
    <mergeCell ref="E199:L199"/>
    <mergeCell ref="E200:Q201"/>
    <mergeCell ref="E152:Q153"/>
    <mergeCell ref="E155:Q156"/>
    <mergeCell ref="E161:Q162"/>
    <mergeCell ref="E188:Q189"/>
    <mergeCell ref="E164:Q165"/>
    <mergeCell ref="E169:L169"/>
    <mergeCell ref="E170:Q171"/>
    <mergeCell ref="E173:Q174"/>
    <mergeCell ref="E178:L178"/>
    <mergeCell ref="E179:Q180"/>
    <mergeCell ref="E190:L190"/>
    <mergeCell ref="E123:F123"/>
    <mergeCell ref="O246:Q246"/>
    <mergeCell ref="O244:Q244"/>
    <mergeCell ref="O245:Q245"/>
    <mergeCell ref="E226:L226"/>
    <mergeCell ref="E205:L205"/>
    <mergeCell ref="E224:Q225"/>
    <mergeCell ref="E182:Q183"/>
    <mergeCell ref="E187:L187"/>
    <mergeCell ref="E218:Q219"/>
    <mergeCell ref="E223:L223"/>
    <mergeCell ref="E227:Q228"/>
    <mergeCell ref="E232:L232"/>
    <mergeCell ref="E233:Q234"/>
    <mergeCell ref="E235:L235"/>
    <mergeCell ref="E236:Q237"/>
    <mergeCell ref="E238:F238"/>
    <mergeCell ref="E239:F239"/>
    <mergeCell ref="E240:F240"/>
    <mergeCell ref="E127:L127"/>
    <mergeCell ref="E133:L133"/>
    <mergeCell ref="E140:F140"/>
    <mergeCell ref="E141:F141"/>
    <mergeCell ref="E148:F148"/>
    <mergeCell ref="E67:F67"/>
    <mergeCell ref="E68:F68"/>
    <mergeCell ref="E69:F69"/>
    <mergeCell ref="E76:F76"/>
    <mergeCell ref="E77:F77"/>
    <mergeCell ref="E78:F78"/>
    <mergeCell ref="E85:F85"/>
    <mergeCell ref="E86:F86"/>
    <mergeCell ref="E80:Q81"/>
    <mergeCell ref="E83:Q84"/>
    <mergeCell ref="P79:Q79"/>
    <mergeCell ref="M82:O82"/>
    <mergeCell ref="P82:Q82"/>
    <mergeCell ref="C128:D129"/>
    <mergeCell ref="C130:D130"/>
    <mergeCell ref="C131:D131"/>
    <mergeCell ref="C71:D72"/>
    <mergeCell ref="C73:D73"/>
    <mergeCell ref="C74:D75"/>
    <mergeCell ref="C76:D76"/>
    <mergeCell ref="C77:D77"/>
    <mergeCell ref="C78:D78"/>
    <mergeCell ref="C79:D79"/>
    <mergeCell ref="C80:D81"/>
    <mergeCell ref="C82:D82"/>
    <mergeCell ref="C83:D84"/>
    <mergeCell ref="C85:D85"/>
    <mergeCell ref="C86:D86"/>
    <mergeCell ref="C87:D87"/>
    <mergeCell ref="C88:D88"/>
    <mergeCell ref="C89:D90"/>
    <mergeCell ref="C91:D91"/>
    <mergeCell ref="C92:D93"/>
    <mergeCell ref="C94:D94"/>
    <mergeCell ref="P181:Q181"/>
    <mergeCell ref="M187:O187"/>
    <mergeCell ref="P187:Q187"/>
    <mergeCell ref="H167:Q167"/>
    <mergeCell ref="E130:F130"/>
    <mergeCell ref="E131:F131"/>
    <mergeCell ref="C95:D95"/>
    <mergeCell ref="C96:D96"/>
    <mergeCell ref="C97:D97"/>
    <mergeCell ref="C98:D99"/>
    <mergeCell ref="C100:D100"/>
    <mergeCell ref="C101:D102"/>
    <mergeCell ref="C103:D103"/>
    <mergeCell ref="C104:D104"/>
    <mergeCell ref="C105:D105"/>
    <mergeCell ref="C106:D106"/>
    <mergeCell ref="C107:D108"/>
    <mergeCell ref="C109:D109"/>
    <mergeCell ref="C110:D111"/>
    <mergeCell ref="C112:D112"/>
    <mergeCell ref="C113:D113"/>
    <mergeCell ref="C124:D124"/>
    <mergeCell ref="C125:D126"/>
    <mergeCell ref="C127:D127"/>
    <mergeCell ref="E184:F184"/>
    <mergeCell ref="E185:F185"/>
    <mergeCell ref="E186:F186"/>
    <mergeCell ref="M160:O160"/>
    <mergeCell ref="H185:Q185"/>
    <mergeCell ref="H204:Q204"/>
    <mergeCell ref="E149:F149"/>
    <mergeCell ref="E150:F150"/>
    <mergeCell ref="E145:L145"/>
    <mergeCell ref="E157:F157"/>
    <mergeCell ref="E193:F193"/>
    <mergeCell ref="E194:F194"/>
    <mergeCell ref="E195:F195"/>
    <mergeCell ref="H148:Q148"/>
    <mergeCell ref="H149:Q149"/>
    <mergeCell ref="H150:Q150"/>
    <mergeCell ref="H157:Q157"/>
    <mergeCell ref="E154:L154"/>
    <mergeCell ref="E151:L151"/>
    <mergeCell ref="M154:O154"/>
    <mergeCell ref="P154:Q154"/>
    <mergeCell ref="M178:O178"/>
    <mergeCell ref="P178:Q178"/>
    <mergeCell ref="M181:O181"/>
    <mergeCell ref="E213:F213"/>
    <mergeCell ref="E220:F220"/>
    <mergeCell ref="E221:F221"/>
    <mergeCell ref="E222:F222"/>
    <mergeCell ref="E229:F229"/>
    <mergeCell ref="E230:F230"/>
    <mergeCell ref="E231:F231"/>
    <mergeCell ref="E215:Q216"/>
    <mergeCell ref="E217:L217"/>
    <mergeCell ref="E214:L214"/>
    <mergeCell ref="M214:O214"/>
    <mergeCell ref="P214:Q214"/>
    <mergeCell ref="M217:O217"/>
    <mergeCell ref="P217:Q217"/>
    <mergeCell ref="M223:O223"/>
    <mergeCell ref="P223:Q223"/>
    <mergeCell ref="M226:O226"/>
    <mergeCell ref="P226:Q226"/>
    <mergeCell ref="H221:Q221"/>
    <mergeCell ref="H222:Q222"/>
    <mergeCell ref="H229:Q229"/>
    <mergeCell ref="H230:Q230"/>
    <mergeCell ref="H231:Q231"/>
    <mergeCell ref="E110:Q111"/>
    <mergeCell ref="E116:Q117"/>
    <mergeCell ref="H77:Q77"/>
    <mergeCell ref="H78:Q78"/>
    <mergeCell ref="E112:F112"/>
    <mergeCell ref="E113:F113"/>
    <mergeCell ref="E114:F114"/>
    <mergeCell ref="E211:F211"/>
    <mergeCell ref="E212:F212"/>
    <mergeCell ref="E202:F202"/>
    <mergeCell ref="E203:F203"/>
    <mergeCell ref="E204:F204"/>
    <mergeCell ref="E158:F158"/>
    <mergeCell ref="E159:F159"/>
    <mergeCell ref="E166:F166"/>
    <mergeCell ref="E167:F167"/>
    <mergeCell ref="E168:F168"/>
    <mergeCell ref="E175:F175"/>
    <mergeCell ref="E176:F176"/>
    <mergeCell ref="E177:F177"/>
    <mergeCell ref="E160:L160"/>
    <mergeCell ref="H186:Q186"/>
    <mergeCell ref="P160:Q160"/>
    <mergeCell ref="M163:O163"/>
    <mergeCell ref="M88:O88"/>
    <mergeCell ref="P88:Q88"/>
    <mergeCell ref="H85:Q85"/>
    <mergeCell ref="H86:Q86"/>
    <mergeCell ref="H87:Q87"/>
    <mergeCell ref="E107:Q108"/>
    <mergeCell ref="E103:F103"/>
    <mergeCell ref="E104:F104"/>
    <mergeCell ref="E105:F105"/>
    <mergeCell ref="E101:Q102"/>
    <mergeCell ref="E89:Q90"/>
    <mergeCell ref="E92:Q93"/>
    <mergeCell ref="E98:Q99"/>
    <mergeCell ref="M91:O91"/>
    <mergeCell ref="P91:Q91"/>
    <mergeCell ref="M97:O97"/>
    <mergeCell ref="P97:Q97"/>
    <mergeCell ref="E87:F87"/>
    <mergeCell ref="E94:F94"/>
    <mergeCell ref="E95:F95"/>
    <mergeCell ref="E96:F96"/>
    <mergeCell ref="M235:O235"/>
    <mergeCell ref="P235:Q235"/>
    <mergeCell ref="K244:N244"/>
    <mergeCell ref="K245:N245"/>
    <mergeCell ref="K246:N246"/>
    <mergeCell ref="C233:D234"/>
    <mergeCell ref="E241:Q243"/>
    <mergeCell ref="D265:Q265"/>
    <mergeCell ref="C267:Q267"/>
    <mergeCell ref="H240:Q240"/>
    <mergeCell ref="H238:Q238"/>
    <mergeCell ref="H239:Q239"/>
    <mergeCell ref="M232:O232"/>
    <mergeCell ref="P232:Q232"/>
    <mergeCell ref="G41:Q41"/>
    <mergeCell ref="G47:Q47"/>
    <mergeCell ref="G42:Q42"/>
    <mergeCell ref="G43:Q43"/>
    <mergeCell ref="G44:Q44"/>
    <mergeCell ref="G45:Q45"/>
    <mergeCell ref="D260:E260"/>
    <mergeCell ref="M190:O190"/>
    <mergeCell ref="P190:Q190"/>
    <mergeCell ref="M196:O196"/>
    <mergeCell ref="P196:Q196"/>
    <mergeCell ref="M199:O199"/>
    <mergeCell ref="P199:Q199"/>
    <mergeCell ref="M205:O205"/>
    <mergeCell ref="P205:Q205"/>
    <mergeCell ref="M208:O208"/>
    <mergeCell ref="P208:Q208"/>
    <mergeCell ref="H193:Q193"/>
    <mergeCell ref="H194:Q194"/>
    <mergeCell ref="H195:Q195"/>
    <mergeCell ref="H202:Q202"/>
    <mergeCell ref="H203:Q203"/>
    <mergeCell ref="D41:F41"/>
    <mergeCell ref="D42:F42"/>
    <mergeCell ref="G50:Q50"/>
    <mergeCell ref="G51:Q51"/>
    <mergeCell ref="G52:Q52"/>
    <mergeCell ref="G53:Q53"/>
    <mergeCell ref="G54:Q54"/>
    <mergeCell ref="C61:D61"/>
    <mergeCell ref="C42:C44"/>
    <mergeCell ref="D50:F50"/>
    <mergeCell ref="D51:F51"/>
    <mergeCell ref="D52:F52"/>
    <mergeCell ref="D53:F53"/>
    <mergeCell ref="D54:F54"/>
    <mergeCell ref="P61:Q61"/>
    <mergeCell ref="M61:O61"/>
    <mergeCell ref="D43:F43"/>
    <mergeCell ref="D44:F44"/>
    <mergeCell ref="D45:F45"/>
    <mergeCell ref="D46:F46"/>
    <mergeCell ref="D47:F47"/>
    <mergeCell ref="D48:F48"/>
    <mergeCell ref="D49:F49"/>
    <mergeCell ref="G48:Q48"/>
    <mergeCell ref="G49:Q49"/>
    <mergeCell ref="C114:D114"/>
    <mergeCell ref="C115:D115"/>
    <mergeCell ref="C116:D117"/>
    <mergeCell ref="C118:D118"/>
    <mergeCell ref="C119:D120"/>
    <mergeCell ref="C121:D121"/>
    <mergeCell ref="C122:D122"/>
    <mergeCell ref="C123:D123"/>
    <mergeCell ref="M115:O115"/>
    <mergeCell ref="P100:Q100"/>
    <mergeCell ref="M106:O106"/>
    <mergeCell ref="P106:Q106"/>
    <mergeCell ref="M109:O109"/>
    <mergeCell ref="P109:Q109"/>
    <mergeCell ref="H123:Q123"/>
    <mergeCell ref="P115:Q115"/>
    <mergeCell ref="M118:O118"/>
    <mergeCell ref="P118:Q118"/>
    <mergeCell ref="M70:O70"/>
    <mergeCell ref="P70:Q70"/>
    <mergeCell ref="M73:O73"/>
    <mergeCell ref="P73:Q73"/>
    <mergeCell ref="M79:O79"/>
    <mergeCell ref="C132:D132"/>
    <mergeCell ref="C133:D133"/>
    <mergeCell ref="C134:D135"/>
    <mergeCell ref="C136:D136"/>
    <mergeCell ref="C137:D138"/>
    <mergeCell ref="C139:D139"/>
    <mergeCell ref="C140:D140"/>
    <mergeCell ref="C141:D141"/>
    <mergeCell ref="C142:D142"/>
    <mergeCell ref="C143:D144"/>
    <mergeCell ref="C145:D145"/>
    <mergeCell ref="C146:D147"/>
    <mergeCell ref="C148:D148"/>
    <mergeCell ref="C149:D149"/>
    <mergeCell ref="C150:D150"/>
    <mergeCell ref="C151:D151"/>
    <mergeCell ref="C152:D153"/>
    <mergeCell ref="C154:D154"/>
    <mergeCell ref="C155:D156"/>
    <mergeCell ref="C157:D157"/>
    <mergeCell ref="C158:D158"/>
    <mergeCell ref="C159:D159"/>
    <mergeCell ref="C173:D174"/>
    <mergeCell ref="C175:D175"/>
    <mergeCell ref="C176:D176"/>
    <mergeCell ref="C177:D177"/>
    <mergeCell ref="C178:D178"/>
    <mergeCell ref="C182:D183"/>
    <mergeCell ref="C160:D160"/>
    <mergeCell ref="C161:D162"/>
    <mergeCell ref="C163:D163"/>
    <mergeCell ref="C164:D165"/>
    <mergeCell ref="C166:D166"/>
    <mergeCell ref="C167:D167"/>
    <mergeCell ref="C168:D168"/>
    <mergeCell ref="C169:D169"/>
    <mergeCell ref="C170:D171"/>
    <mergeCell ref="C12:C14"/>
    <mergeCell ref="C15:C23"/>
    <mergeCell ref="C24:C29"/>
    <mergeCell ref="C30:C35"/>
    <mergeCell ref="D258:E258"/>
    <mergeCell ref="D13:F13"/>
    <mergeCell ref="D16:F16"/>
    <mergeCell ref="C235:D235"/>
    <mergeCell ref="C236:D237"/>
    <mergeCell ref="C238:D238"/>
    <mergeCell ref="C239:D239"/>
    <mergeCell ref="C240:D240"/>
    <mergeCell ref="C241:D243"/>
    <mergeCell ref="C244:D244"/>
    <mergeCell ref="C245:D245"/>
    <mergeCell ref="C222:D222"/>
    <mergeCell ref="C223:D223"/>
    <mergeCell ref="C184:D184"/>
    <mergeCell ref="C185:D185"/>
    <mergeCell ref="C186:D186"/>
    <mergeCell ref="C209:D210"/>
    <mergeCell ref="C187:D187"/>
    <mergeCell ref="C188:D189"/>
    <mergeCell ref="C190:D190"/>
    <mergeCell ref="G22:Q22"/>
    <mergeCell ref="G23:Q23"/>
    <mergeCell ref="D253:Q253"/>
    <mergeCell ref="D256:Q256"/>
    <mergeCell ref="D263:Q263"/>
    <mergeCell ref="C224:D225"/>
    <mergeCell ref="C226:D226"/>
    <mergeCell ref="C227:D228"/>
    <mergeCell ref="C229:D229"/>
    <mergeCell ref="C230:D230"/>
    <mergeCell ref="C231:D231"/>
    <mergeCell ref="C232:D232"/>
    <mergeCell ref="C211:D211"/>
    <mergeCell ref="C212:D212"/>
    <mergeCell ref="C213:D213"/>
    <mergeCell ref="C214:D214"/>
    <mergeCell ref="C215:D216"/>
    <mergeCell ref="C217:D217"/>
    <mergeCell ref="C218:D219"/>
    <mergeCell ref="C220:D220"/>
    <mergeCell ref="C191:D192"/>
    <mergeCell ref="C193:D193"/>
    <mergeCell ref="C179:D180"/>
    <mergeCell ref="C181:D181"/>
    <mergeCell ref="B41:B54"/>
    <mergeCell ref="D271:Q271"/>
    <mergeCell ref="C273:Q273"/>
    <mergeCell ref="D266:Q266"/>
    <mergeCell ref="D269:Q269"/>
    <mergeCell ref="D272:Q272"/>
    <mergeCell ref="C221:D221"/>
    <mergeCell ref="C199:D199"/>
    <mergeCell ref="C200:D201"/>
    <mergeCell ref="C202:D202"/>
    <mergeCell ref="C203:D203"/>
    <mergeCell ref="C204:D204"/>
    <mergeCell ref="C205:D205"/>
    <mergeCell ref="C206:D207"/>
    <mergeCell ref="C208:D208"/>
    <mergeCell ref="H67:Q67"/>
    <mergeCell ref="H68:Q68"/>
    <mergeCell ref="H69:Q69"/>
    <mergeCell ref="H76:Q76"/>
    <mergeCell ref="C194:D194"/>
    <mergeCell ref="C195:D195"/>
    <mergeCell ref="C196:D196"/>
    <mergeCell ref="C197:D198"/>
    <mergeCell ref="C172:D172"/>
    <mergeCell ref="B251:B253"/>
    <mergeCell ref="B254:B256"/>
    <mergeCell ref="B261:B263"/>
    <mergeCell ref="B267:B272"/>
    <mergeCell ref="D280:Q280"/>
    <mergeCell ref="K281:Q281"/>
    <mergeCell ref="D281:I281"/>
    <mergeCell ref="C274:Q274"/>
    <mergeCell ref="C251:Q251"/>
    <mergeCell ref="D252:Q252"/>
    <mergeCell ref="C254:Q254"/>
    <mergeCell ref="D255:Q255"/>
    <mergeCell ref="C257:Q257"/>
    <mergeCell ref="C259:Q259"/>
    <mergeCell ref="C261:Q261"/>
    <mergeCell ref="D262:Q262"/>
    <mergeCell ref="C264:Q264"/>
    <mergeCell ref="C279:Q279"/>
    <mergeCell ref="B257:B260"/>
    <mergeCell ref="B264:B266"/>
    <mergeCell ref="B273:B274"/>
    <mergeCell ref="D268:Q268"/>
    <mergeCell ref="C270:Q270"/>
    <mergeCell ref="C282:Q282"/>
    <mergeCell ref="C284:Q284"/>
    <mergeCell ref="I283:Q283"/>
    <mergeCell ref="C286:Q286"/>
    <mergeCell ref="D293:Q293"/>
    <mergeCell ref="C292:Q292"/>
    <mergeCell ref="D283:E283"/>
    <mergeCell ref="D285:E285"/>
    <mergeCell ref="F283:G283"/>
    <mergeCell ref="F285:Q285"/>
    <mergeCell ref="D287:Q287"/>
    <mergeCell ref="C288:Q288"/>
    <mergeCell ref="D289:Q289"/>
    <mergeCell ref="D295:Q295"/>
    <mergeCell ref="D299:Q299"/>
    <mergeCell ref="D300:Q300"/>
    <mergeCell ref="C305:Q306"/>
    <mergeCell ref="C307:Q308"/>
    <mergeCell ref="B301:B308"/>
    <mergeCell ref="E302:I302"/>
    <mergeCell ref="E303:I303"/>
    <mergeCell ref="E304:I304"/>
    <mergeCell ref="J302:Q302"/>
    <mergeCell ref="J303:Q303"/>
    <mergeCell ref="J304:Q304"/>
    <mergeCell ref="C301:Q301"/>
    <mergeCell ref="B296:B297"/>
    <mergeCell ref="C296:Q296"/>
    <mergeCell ref="D297:Q297"/>
    <mergeCell ref="B318:D318"/>
    <mergeCell ref="B319:D322"/>
    <mergeCell ref="E317:H317"/>
    <mergeCell ref="E316:H316"/>
    <mergeCell ref="E315:H315"/>
    <mergeCell ref="E314:H314"/>
    <mergeCell ref="E313:H313"/>
    <mergeCell ref="E312:H312"/>
    <mergeCell ref="E318:Q318"/>
    <mergeCell ref="E319:Q319"/>
    <mergeCell ref="E320:Q320"/>
    <mergeCell ref="E321:Q321"/>
    <mergeCell ref="E322:Q322"/>
    <mergeCell ref="I312:Q312"/>
    <mergeCell ref="I313:Q313"/>
    <mergeCell ref="I314:Q314"/>
    <mergeCell ref="I315:Q315"/>
    <mergeCell ref="I316:Q316"/>
    <mergeCell ref="I317:Q317"/>
    <mergeCell ref="B312:D317"/>
    <mergeCell ref="H140:Q140"/>
    <mergeCell ref="H141:Q141"/>
    <mergeCell ref="P163:Q163"/>
    <mergeCell ref="H158:Q158"/>
    <mergeCell ref="H159:Q159"/>
    <mergeCell ref="E136:L136"/>
    <mergeCell ref="E142:L142"/>
    <mergeCell ref="H166:Q166"/>
    <mergeCell ref="M145:O145"/>
    <mergeCell ref="P145:Q145"/>
    <mergeCell ref="M151:O151"/>
    <mergeCell ref="P151:Q151"/>
    <mergeCell ref="E4:J4"/>
    <mergeCell ref="J13:Q13"/>
    <mergeCell ref="J16:Q16"/>
    <mergeCell ref="O29:Q29"/>
    <mergeCell ref="O35:Q35"/>
    <mergeCell ref="H211:Q211"/>
    <mergeCell ref="H212:Q212"/>
    <mergeCell ref="H213:Q213"/>
    <mergeCell ref="H220:Q220"/>
    <mergeCell ref="D35:F35"/>
    <mergeCell ref="D34:F34"/>
    <mergeCell ref="D33:F33"/>
    <mergeCell ref="D32:F32"/>
    <mergeCell ref="D31:F31"/>
    <mergeCell ref="D30:F30"/>
    <mergeCell ref="D29:F29"/>
    <mergeCell ref="D28:F28"/>
    <mergeCell ref="D27:F27"/>
    <mergeCell ref="D26:F26"/>
    <mergeCell ref="D25:F25"/>
    <mergeCell ref="D24:F24"/>
    <mergeCell ref="D23:F23"/>
    <mergeCell ref="D22:F22"/>
    <mergeCell ref="M172:O172"/>
    <mergeCell ref="H121:Q121"/>
    <mergeCell ref="H122:Q122"/>
    <mergeCell ref="H177:Q177"/>
    <mergeCell ref="H184:Q184"/>
    <mergeCell ref="P127:Q127"/>
    <mergeCell ref="M133:O133"/>
    <mergeCell ref="P133:Q133"/>
    <mergeCell ref="M136:O136"/>
    <mergeCell ref="P136:Q136"/>
    <mergeCell ref="M142:O142"/>
    <mergeCell ref="P142:Q142"/>
    <mergeCell ref="H168:Q168"/>
    <mergeCell ref="H175:Q175"/>
    <mergeCell ref="H176:Q176"/>
    <mergeCell ref="M169:O169"/>
    <mergeCell ref="P169:Q169"/>
    <mergeCell ref="P172:Q172"/>
    <mergeCell ref="M124:O124"/>
    <mergeCell ref="P124:Q124"/>
    <mergeCell ref="M127:O127"/>
    <mergeCell ref="H130:Q130"/>
    <mergeCell ref="H131:Q131"/>
    <mergeCell ref="H132:Q132"/>
    <mergeCell ref="H139:Q139"/>
    <mergeCell ref="B4:D4"/>
    <mergeCell ref="B279:B281"/>
    <mergeCell ref="B282:B283"/>
    <mergeCell ref="B284:B285"/>
    <mergeCell ref="B286:B287"/>
    <mergeCell ref="B288:B291"/>
    <mergeCell ref="B292:B293"/>
    <mergeCell ref="B294:B295"/>
    <mergeCell ref="B298:B300"/>
    <mergeCell ref="B12:B14"/>
    <mergeCell ref="B15:B23"/>
    <mergeCell ref="B24:B35"/>
    <mergeCell ref="C294:Q294"/>
    <mergeCell ref="C298:Q298"/>
    <mergeCell ref="H94:Q94"/>
    <mergeCell ref="H95:Q95"/>
    <mergeCell ref="H96:Q96"/>
    <mergeCell ref="H103:Q103"/>
    <mergeCell ref="H104:Q104"/>
    <mergeCell ref="H105:Q105"/>
    <mergeCell ref="H112:Q112"/>
    <mergeCell ref="H113:Q113"/>
    <mergeCell ref="H114:Q114"/>
    <mergeCell ref="M100:O100"/>
    <mergeCell ref="D20:F21"/>
    <mergeCell ref="D19:F19"/>
    <mergeCell ref="D18:F18"/>
    <mergeCell ref="D17:F17"/>
    <mergeCell ref="D15:F15"/>
    <mergeCell ref="D14:F14"/>
    <mergeCell ref="D12:F12"/>
    <mergeCell ref="G12:Q12"/>
    <mergeCell ref="G13:I13"/>
    <mergeCell ref="G14:Q14"/>
    <mergeCell ref="G15:Q15"/>
    <mergeCell ref="G18:Q18"/>
    <mergeCell ref="G16:I16"/>
    <mergeCell ref="G17:Q17"/>
    <mergeCell ref="G19:Q19"/>
    <mergeCell ref="G20:Q21"/>
    <mergeCell ref="G32:Q32"/>
    <mergeCell ref="G33:Q33"/>
    <mergeCell ref="G34:Q34"/>
    <mergeCell ref="G35:N35"/>
    <mergeCell ref="G24:Q24"/>
    <mergeCell ref="G25:Q25"/>
    <mergeCell ref="G26:Q26"/>
    <mergeCell ref="G27:Q27"/>
    <mergeCell ref="G28:Q28"/>
    <mergeCell ref="G29:N29"/>
    <mergeCell ref="G30:Q30"/>
    <mergeCell ref="G31:Q31"/>
  </mergeCells>
  <phoneticPr fontId="18"/>
  <dataValidations count="8">
    <dataValidation type="list" allowBlank="1" showInputMessage="1" showErrorMessage="1" sqref="L11 K250 L278" xr:uid="{57A299D5-CEFD-4552-B452-DAB188CCD57B}">
      <formula1>"有,無"</formula1>
    </dataValidation>
    <dataValidation type="list" allowBlank="1" showInputMessage="1" showErrorMessage="1" sqref="C252 C297 J277:J278 J10:J11 C271 C287 C260 C265 J59 C258 C255 C262 C280 C268 J249 C285 C299 C283" xr:uid="{25F6233C-8416-4804-85F0-2A1712F52856}">
      <formula1>$Y$10:$Z$10</formula1>
    </dataValidation>
    <dataValidation type="list" allowBlank="1" showInputMessage="1" showErrorMessage="1" sqref="P205:Q205 P223:Q223 P214:Q214 P61:Q61 P196:Q196 P70:Q70 P79:Q79 P88:Q88 P97:Q97 P106:Q106 P115:Q115 P124:Q124 P133:Q133 P142:Q142 P151:Q151 P160:Q160 P169:Q169 P178:Q178 P187:Q187 P232:Q232" xr:uid="{B4A8A7BA-BD3C-47BC-A481-86D70C16DF79}">
      <formula1>$Y$10</formula1>
    </dataValidation>
    <dataValidation type="list" allowBlank="1" showInputMessage="1" showErrorMessage="1" sqref="C289" xr:uid="{6ABE84FC-F51A-4C24-A19F-270FD6D8FBA5}">
      <formula1>$Y$12:$Z$12</formula1>
    </dataValidation>
    <dataValidation type="list" allowBlank="1" showInputMessage="1" showErrorMessage="1" sqref="C293" xr:uid="{6C9105A8-3909-4F80-8679-F9E0F105F62C}">
      <formula1>$Y$13:$Z$13</formula1>
    </dataValidation>
    <dataValidation type="list" allowBlank="1" showInputMessage="1" showErrorMessage="1" sqref="C295" xr:uid="{21F3D002-4CB0-466E-A759-EE7720458FC1}">
      <formula1>$Y$14:$Z$14</formula1>
    </dataValidation>
    <dataValidation type="list" allowBlank="1" showInputMessage="1" showErrorMessage="1" sqref="C42:C46 C52:C54 C48:C50" xr:uid="{C6E53176-2B7C-4450-90CE-E08291208AA4}">
      <formula1>$Y$15</formula1>
    </dataValidation>
    <dataValidation type="list" allowBlank="1" showInputMessage="1" showErrorMessage="1" sqref="C51" xr:uid="{1B7A485B-42E8-4BD7-8BE1-C0F0E2B31AEE}">
      <formula1>$C$52</formula1>
    </dataValidation>
  </dataValidations>
  <printOptions horizontalCentered="1"/>
  <pageMargins left="0.70866141732283472" right="0.70866141732283472" top="0.94488188976377963" bottom="0.55118110236220474" header="0.31496062992125984" footer="0.31496062992125984"/>
  <pageSetup paperSize="9" scale="82" fitToHeight="5" orientation="portrait" horizontalDpi="4294967293" r:id="rId1"/>
  <rowBreaks count="3" manualBreakCount="3">
    <brk id="54" max="16" man="1"/>
    <brk id="123" max="16" man="1"/>
    <brk id="195" max="16" man="1"/>
  </rowBreaks>
  <ignoredErrors>
    <ignoredError sqref="B67:B71 B61:B62 B64:B65 B73:B74 B76:B79 B88 B97 B106 B115 B124 B133 B142 B151:B232" twoDigitTextYear="1"/>
    <ignoredError xmlns:x16r3="http://schemas.microsoft.com/office/spreadsheetml/2018/08/main" sqref="T244" x16r3:misleadingFormat="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8FFE2-6FF2-4712-95EC-7FC63525A86A}">
  <dimension ref="A1:AI121"/>
  <sheetViews>
    <sheetView showGridLines="0" view="pageBreakPreview" zoomScaleNormal="100" zoomScaleSheetLayoutView="100" workbookViewId="0">
      <selection activeCell="B3" sqref="B3:T3"/>
    </sheetView>
  </sheetViews>
  <sheetFormatPr defaultColWidth="9" defaultRowHeight="13.5"/>
  <cols>
    <col min="1" max="1" width="2.08203125" style="82" customWidth="1"/>
    <col min="2" max="2" width="8.58203125" style="82" customWidth="1"/>
    <col min="3" max="3" width="13.58203125" style="82" customWidth="1"/>
    <col min="4" max="8" width="5.58203125" style="82" customWidth="1"/>
    <col min="9" max="10" width="3.58203125" style="82" customWidth="1"/>
    <col min="11" max="15" width="5.58203125" style="82" customWidth="1"/>
    <col min="16" max="17" width="3.58203125" style="82" customWidth="1"/>
    <col min="18" max="18" width="5.58203125" style="82" customWidth="1"/>
    <col min="19" max="20" width="5.08203125" style="82" customWidth="1"/>
    <col min="21" max="21" width="5.58203125" style="82" customWidth="1"/>
    <col min="22" max="22" width="10.58203125" style="71" hidden="1" customWidth="1"/>
    <col min="23" max="23" width="14.83203125" style="71" hidden="1" customWidth="1"/>
    <col min="24" max="25" width="12.58203125" style="71" hidden="1" customWidth="1"/>
    <col min="26" max="26" width="12.58203125" style="82" hidden="1" customWidth="1"/>
    <col min="27" max="27" width="10.08203125" style="82" hidden="1" customWidth="1"/>
    <col min="28" max="33" width="10.58203125" style="82" hidden="1" customWidth="1"/>
    <col min="34" max="35" width="9" style="82" hidden="1" customWidth="1"/>
    <col min="36" max="16384" width="9" style="82"/>
  </cols>
  <sheetData>
    <row r="1" spans="2:31" ht="14.5" customHeight="1">
      <c r="B1" s="82" t="s">
        <v>1006</v>
      </c>
      <c r="T1" s="17" t="s">
        <v>1007</v>
      </c>
      <c r="AC1" s="85" t="e">
        <f>+'C006見積依頼書'!#REF!</f>
        <v>#REF!</v>
      </c>
      <c r="AD1" s="82" t="s">
        <v>507</v>
      </c>
    </row>
    <row r="2" spans="2:31" ht="14.5" customHeight="1">
      <c r="B2" s="82" t="s">
        <v>188</v>
      </c>
      <c r="T2" s="17" t="s">
        <v>357</v>
      </c>
      <c r="AC2" s="85" t="str">
        <f>+'C006見積依頼書'!W2</f>
        <v/>
      </c>
      <c r="AD2" s="82" t="s">
        <v>507</v>
      </c>
    </row>
    <row r="3" spans="2:31" ht="60" customHeight="1" thickBot="1">
      <c r="B3" s="422" t="s">
        <v>1009</v>
      </c>
      <c r="C3" s="422"/>
      <c r="D3" s="422"/>
      <c r="E3" s="422"/>
      <c r="F3" s="422"/>
      <c r="G3" s="422"/>
      <c r="H3" s="422"/>
      <c r="I3" s="422"/>
      <c r="J3" s="422"/>
      <c r="K3" s="422"/>
      <c r="L3" s="422"/>
      <c r="M3" s="422"/>
      <c r="N3" s="422"/>
      <c r="O3" s="422"/>
      <c r="P3" s="422"/>
      <c r="Q3" s="422"/>
      <c r="R3" s="422"/>
      <c r="S3" s="422"/>
      <c r="T3" s="422"/>
      <c r="AC3" s="85" t="str">
        <f>+'C006見積依頼書'!W3</f>
        <v/>
      </c>
      <c r="AD3" s="82" t="s">
        <v>508</v>
      </c>
    </row>
    <row r="4" spans="2:31" ht="14.5" customHeight="1" thickBot="1">
      <c r="P4" s="423" t="s">
        <v>781</v>
      </c>
      <c r="Q4" s="424"/>
      <c r="R4" s="425"/>
      <c r="S4" s="426"/>
      <c r="T4" s="427"/>
      <c r="AC4" s="107"/>
    </row>
    <row r="5" spans="2:31" ht="14.5" customHeight="1">
      <c r="P5" s="428" t="s">
        <v>511</v>
      </c>
      <c r="Q5" s="429"/>
      <c r="R5" s="430" t="str">
        <f>IF(X7=0,"",X7)</f>
        <v/>
      </c>
      <c r="S5" s="431"/>
      <c r="T5" s="432"/>
      <c r="X5" s="72"/>
      <c r="AC5" s="82" t="str">
        <f>IF(Z5=0,"",Z5)</f>
        <v/>
      </c>
    </row>
    <row r="6" spans="2:31" ht="25" customHeight="1">
      <c r="N6" s="412" t="s">
        <v>1013</v>
      </c>
      <c r="O6" s="412"/>
      <c r="P6" s="413" t="str">
        <f>IF(X6=0,"",X6)</f>
        <v/>
      </c>
      <c r="Q6" s="414"/>
      <c r="R6" s="414"/>
      <c r="S6" s="414"/>
      <c r="T6" s="415"/>
      <c r="U6" s="72"/>
      <c r="W6" s="71" t="s">
        <v>1014</v>
      </c>
      <c r="X6" s="84">
        <f>+Kintoneからエクセル!C2</f>
        <v>0</v>
      </c>
      <c r="Y6" s="72"/>
      <c r="AC6" s="83" t="str">
        <f>IF(R4=0,"",R4)</f>
        <v/>
      </c>
      <c r="AD6" s="82" t="s">
        <v>190</v>
      </c>
    </row>
    <row r="7" spans="2:31" ht="16" customHeight="1">
      <c r="B7" s="105" t="s">
        <v>784</v>
      </c>
      <c r="C7" s="71"/>
      <c r="D7" s="71"/>
      <c r="E7" s="71"/>
      <c r="F7" s="71"/>
      <c r="G7" s="71"/>
      <c r="H7" s="71"/>
      <c r="I7" s="71"/>
      <c r="J7" s="71"/>
      <c r="K7" s="71"/>
      <c r="L7" s="71"/>
      <c r="M7" s="71"/>
      <c r="N7" s="71"/>
      <c r="O7" s="71"/>
      <c r="P7" s="71"/>
      <c r="Q7" s="71"/>
      <c r="R7" s="421"/>
      <c r="S7" s="421"/>
      <c r="T7" s="421"/>
      <c r="W7" s="71" t="s">
        <v>509</v>
      </c>
      <c r="X7" s="84">
        <f>+Kintoneからエクセル!B2</f>
        <v>0</v>
      </c>
      <c r="AC7" s="85" t="str">
        <f>IF(R5=0,"",R5)</f>
        <v/>
      </c>
      <c r="AD7" s="82" t="s">
        <v>191</v>
      </c>
    </row>
    <row r="8" spans="2:31" ht="16" customHeight="1">
      <c r="B8" s="106" t="s">
        <v>785</v>
      </c>
      <c r="P8" s="76"/>
      <c r="Q8" s="76"/>
      <c r="R8" s="76"/>
      <c r="S8" s="76"/>
      <c r="T8" s="76"/>
    </row>
    <row r="9" spans="2:31" ht="16" customHeight="1">
      <c r="P9" s="76"/>
      <c r="Q9" s="76"/>
      <c r="R9" s="76"/>
      <c r="S9" s="76"/>
      <c r="T9" s="76"/>
    </row>
    <row r="10" spans="2:31" ht="16" customHeight="1">
      <c r="B10" s="57" t="s">
        <v>358</v>
      </c>
    </row>
    <row r="11" spans="2:31" ht="6" customHeight="1" thickBot="1">
      <c r="X11" s="71" t="s">
        <v>436</v>
      </c>
    </row>
    <row r="12" spans="2:31" ht="15" customHeight="1">
      <c r="B12" s="86" t="s">
        <v>504</v>
      </c>
      <c r="C12" s="77" t="s">
        <v>489</v>
      </c>
      <c r="D12" s="453" t="s">
        <v>343</v>
      </c>
      <c r="E12" s="454"/>
      <c r="F12" s="454"/>
      <c r="G12" s="454"/>
      <c r="H12" s="454"/>
      <c r="I12" s="454"/>
      <c r="J12" s="455"/>
      <c r="K12" s="453" t="s">
        <v>344</v>
      </c>
      <c r="L12" s="454"/>
      <c r="M12" s="454"/>
      <c r="N12" s="454"/>
      <c r="O12" s="454"/>
      <c r="P12" s="454"/>
      <c r="Q12" s="455"/>
      <c r="R12" s="102" t="s">
        <v>490</v>
      </c>
      <c r="S12" s="456" t="s">
        <v>341</v>
      </c>
      <c r="T12" s="457"/>
      <c r="V12" s="73" t="s">
        <v>491</v>
      </c>
      <c r="W12" s="73" t="s">
        <v>492</v>
      </c>
      <c r="X12" s="73" t="s">
        <v>493</v>
      </c>
      <c r="Y12" s="73" t="s">
        <v>494</v>
      </c>
      <c r="Z12" s="87" t="s">
        <v>343</v>
      </c>
      <c r="AA12" s="87" t="s">
        <v>344</v>
      </c>
      <c r="AC12" s="87" t="s">
        <v>495</v>
      </c>
      <c r="AD12" s="87" t="s">
        <v>490</v>
      </c>
      <c r="AE12" s="87" t="s">
        <v>341</v>
      </c>
    </row>
    <row r="13" spans="2:31" ht="15" customHeight="1">
      <c r="B13" s="88" t="s">
        <v>194</v>
      </c>
      <c r="C13" s="78" t="s">
        <v>195</v>
      </c>
      <c r="D13" s="449" t="str">
        <f>IF(Z13=0,"",Z13)</f>
        <v/>
      </c>
      <c r="E13" s="450"/>
      <c r="F13" s="450"/>
      <c r="G13" s="450"/>
      <c r="H13" s="450"/>
      <c r="I13" s="450"/>
      <c r="J13" s="451"/>
      <c r="K13" s="449" t="str">
        <f>IF(AA13=0,"",AA13)</f>
        <v/>
      </c>
      <c r="L13" s="450"/>
      <c r="M13" s="450"/>
      <c r="N13" s="450"/>
      <c r="O13" s="450"/>
      <c r="P13" s="450"/>
      <c r="Q13" s="451"/>
      <c r="R13" s="48" t="str">
        <f>IF(V13,"",+$X$11)</f>
        <v/>
      </c>
      <c r="S13" s="443"/>
      <c r="T13" s="444"/>
      <c r="U13" s="72"/>
      <c r="V13" s="82" t="b">
        <f t="shared" ref="V13:V32" si="0">EXACT(W13,Y13)</f>
        <v>1</v>
      </c>
      <c r="W13" s="89" t="str">
        <f t="shared" ref="W13:W32" si="1">IF(X13=0,"",X13)</f>
        <v/>
      </c>
      <c r="X13" s="89">
        <f>+Kintoneからエクセル!C2</f>
        <v>0</v>
      </c>
      <c r="Y13" s="89" t="str">
        <f>+'C006見積依頼書'!W12</f>
        <v/>
      </c>
      <c r="Z13" s="89" t="str">
        <f>IF(V13=TRUE,"",W13)</f>
        <v/>
      </c>
      <c r="AA13" s="85" t="str">
        <f t="shared" ref="AA13:AA32" si="2">IF(V13=TRUE,"",(IF(Y13=0,"",Y13)))</f>
        <v/>
      </c>
      <c r="AC13" s="85" t="str">
        <f>IF(K13=0,"",K13)</f>
        <v/>
      </c>
      <c r="AD13" s="85" t="str">
        <f>IF(R13=0,"",R13)</f>
        <v/>
      </c>
      <c r="AE13" s="83" t="str">
        <f t="shared" ref="AE13:AE32" si="3">IF(S13=0,"",S13)</f>
        <v/>
      </c>
    </row>
    <row r="14" spans="2:31" ht="15" customHeight="1">
      <c r="B14" s="90" t="s">
        <v>195</v>
      </c>
      <c r="C14" s="91" t="s">
        <v>782</v>
      </c>
      <c r="D14" s="433" t="str">
        <f t="shared" ref="D14:D32" si="4">IF(Z14=0,"",Z14)</f>
        <v/>
      </c>
      <c r="E14" s="434"/>
      <c r="F14" s="434"/>
      <c r="G14" s="469"/>
      <c r="H14" s="469"/>
      <c r="I14" s="469"/>
      <c r="J14" s="470"/>
      <c r="K14" s="433" t="str">
        <f>IF(AA14=0,"",AA14)</f>
        <v/>
      </c>
      <c r="L14" s="434"/>
      <c r="M14" s="434"/>
      <c r="N14" s="469"/>
      <c r="O14" s="469"/>
      <c r="P14" s="469"/>
      <c r="Q14" s="470"/>
      <c r="R14" s="101" t="str">
        <f t="shared" ref="R14:R32" si="5">IF(V14,"",+$X$11)</f>
        <v/>
      </c>
      <c r="S14" s="439"/>
      <c r="T14" s="440"/>
      <c r="V14" s="82" t="b">
        <f t="shared" si="0"/>
        <v>1</v>
      </c>
      <c r="W14" s="89" t="str">
        <f t="shared" si="1"/>
        <v/>
      </c>
      <c r="X14" s="89">
        <f>+Kintoneからエクセル!D2</f>
        <v>0</v>
      </c>
      <c r="Y14" s="89" t="str">
        <f>+'C006見積依頼書'!W13</f>
        <v/>
      </c>
      <c r="Z14" s="89" t="str">
        <f t="shared" ref="Z14:Z19" si="6">IF(V14=TRUE,"",W14)</f>
        <v/>
      </c>
      <c r="AA14" s="85" t="str">
        <f t="shared" si="2"/>
        <v/>
      </c>
      <c r="AC14" s="85" t="str">
        <f>IF(K14=0,"",K14)</f>
        <v/>
      </c>
      <c r="AD14" s="85" t="str">
        <f t="shared" ref="AD14:AD32" si="7">IF(R14=0,"",R14)</f>
        <v/>
      </c>
      <c r="AE14" s="83" t="str">
        <f t="shared" si="3"/>
        <v/>
      </c>
    </row>
    <row r="15" spans="2:31" ht="30" customHeight="1">
      <c r="B15" s="90"/>
      <c r="C15" s="92" t="s">
        <v>229</v>
      </c>
      <c r="D15" s="466" t="str">
        <f t="shared" si="4"/>
        <v/>
      </c>
      <c r="E15" s="467"/>
      <c r="F15" s="467"/>
      <c r="G15" s="467"/>
      <c r="H15" s="467"/>
      <c r="I15" s="467"/>
      <c r="J15" s="468"/>
      <c r="K15" s="466" t="str">
        <f>IF(AA15=0,"",AA15)</f>
        <v/>
      </c>
      <c r="L15" s="467"/>
      <c r="M15" s="467"/>
      <c r="N15" s="467"/>
      <c r="O15" s="467"/>
      <c r="P15" s="467"/>
      <c r="Q15" s="468"/>
      <c r="R15" s="101" t="str">
        <f t="shared" si="5"/>
        <v/>
      </c>
      <c r="S15" s="441"/>
      <c r="T15" s="442"/>
      <c r="U15" s="71"/>
      <c r="V15" s="82" t="b">
        <f t="shared" si="0"/>
        <v>1</v>
      </c>
      <c r="W15" s="89" t="str">
        <f t="shared" si="1"/>
        <v/>
      </c>
      <c r="X15" s="89">
        <f>+Kintoneからエクセル!E2</f>
        <v>0</v>
      </c>
      <c r="Y15" s="89" t="str">
        <f>+'C006見積依頼書'!W14</f>
        <v/>
      </c>
      <c r="Z15" s="89" t="str">
        <f t="shared" si="6"/>
        <v/>
      </c>
      <c r="AA15" s="85" t="str">
        <f t="shared" si="2"/>
        <v/>
      </c>
      <c r="AC15" s="85" t="str">
        <f>IF(K15=0,"",K15)</f>
        <v/>
      </c>
      <c r="AD15" s="85" t="str">
        <f t="shared" si="7"/>
        <v/>
      </c>
      <c r="AE15" s="83" t="str">
        <f t="shared" si="3"/>
        <v/>
      </c>
    </row>
    <row r="16" spans="2:31" ht="15" customHeight="1">
      <c r="B16" s="88" t="s">
        <v>197</v>
      </c>
      <c r="C16" s="78" t="s">
        <v>496</v>
      </c>
      <c r="D16" s="449" t="str">
        <f t="shared" si="4"/>
        <v/>
      </c>
      <c r="E16" s="450"/>
      <c r="F16" s="450"/>
      <c r="G16" s="450"/>
      <c r="H16" s="450"/>
      <c r="I16" s="450"/>
      <c r="J16" s="451"/>
      <c r="K16" s="449" t="str">
        <f>IF(AA16=0,"",AA16)</f>
        <v/>
      </c>
      <c r="L16" s="450"/>
      <c r="M16" s="450"/>
      <c r="N16" s="450"/>
      <c r="O16" s="450"/>
      <c r="P16" s="450"/>
      <c r="Q16" s="451"/>
      <c r="R16" s="48" t="str">
        <f t="shared" si="5"/>
        <v/>
      </c>
      <c r="S16" s="443"/>
      <c r="T16" s="444"/>
      <c r="U16" s="71"/>
      <c r="V16" s="82" t="b">
        <f t="shared" si="0"/>
        <v>1</v>
      </c>
      <c r="W16" s="89" t="str">
        <f t="shared" si="1"/>
        <v/>
      </c>
      <c r="X16" s="89">
        <f>+Kintoneからエクセル!P2</f>
        <v>0</v>
      </c>
      <c r="Y16" s="89" t="str">
        <f>+'C006見積依頼書'!W15</f>
        <v/>
      </c>
      <c r="Z16" s="89" t="str">
        <f t="shared" si="6"/>
        <v/>
      </c>
      <c r="AA16" s="85" t="str">
        <f t="shared" si="2"/>
        <v/>
      </c>
      <c r="AC16" s="85" t="str">
        <f>+K16</f>
        <v/>
      </c>
      <c r="AD16" s="85" t="str">
        <f t="shared" si="7"/>
        <v/>
      </c>
      <c r="AE16" s="83" t="str">
        <f t="shared" si="3"/>
        <v/>
      </c>
    </row>
    <row r="17" spans="2:31" ht="15" customHeight="1">
      <c r="B17" s="90" t="s">
        <v>198</v>
      </c>
      <c r="C17" s="91" t="s">
        <v>782</v>
      </c>
      <c r="D17" s="433" t="str">
        <f t="shared" ref="D17" si="8">IF(Z17=0,"",Z17)</f>
        <v/>
      </c>
      <c r="E17" s="434"/>
      <c r="F17" s="434"/>
      <c r="G17" s="469"/>
      <c r="H17" s="469"/>
      <c r="I17" s="469"/>
      <c r="J17" s="470"/>
      <c r="K17" s="433" t="str">
        <f>IF(AA17=0,"",AA17)</f>
        <v/>
      </c>
      <c r="L17" s="434"/>
      <c r="M17" s="434"/>
      <c r="N17" s="469"/>
      <c r="O17" s="469"/>
      <c r="P17" s="469"/>
      <c r="Q17" s="470"/>
      <c r="R17" s="101" t="str">
        <f t="shared" si="5"/>
        <v/>
      </c>
      <c r="S17" s="439"/>
      <c r="T17" s="440"/>
      <c r="U17" s="71"/>
      <c r="V17" s="82" t="b">
        <f t="shared" si="0"/>
        <v>1</v>
      </c>
      <c r="W17" s="89" t="str">
        <f t="shared" si="1"/>
        <v/>
      </c>
      <c r="X17" s="89">
        <f>+Kintoneからエクセル!IW2</f>
        <v>0</v>
      </c>
      <c r="Y17" s="89" t="str">
        <f>+'C006見積依頼書'!W16</f>
        <v/>
      </c>
      <c r="Z17" s="89" t="str">
        <f t="shared" si="6"/>
        <v/>
      </c>
      <c r="AA17" s="85" t="str">
        <f t="shared" si="2"/>
        <v/>
      </c>
      <c r="AC17" s="85" t="str">
        <f t="shared" ref="AC17:AC30" si="9">+K17</f>
        <v/>
      </c>
      <c r="AD17" s="85" t="str">
        <f t="shared" si="7"/>
        <v/>
      </c>
      <c r="AE17" s="83" t="str">
        <f t="shared" si="3"/>
        <v/>
      </c>
    </row>
    <row r="18" spans="2:31" ht="30" customHeight="1">
      <c r="B18" s="90"/>
      <c r="C18" s="91" t="s">
        <v>497</v>
      </c>
      <c r="D18" s="463" t="str">
        <f t="shared" si="4"/>
        <v/>
      </c>
      <c r="E18" s="464"/>
      <c r="F18" s="464"/>
      <c r="G18" s="464"/>
      <c r="H18" s="464"/>
      <c r="I18" s="464"/>
      <c r="J18" s="465"/>
      <c r="K18" s="463" t="str">
        <f t="shared" ref="K18:K19" si="10">IF(AA18=0,"",AA18)</f>
        <v/>
      </c>
      <c r="L18" s="464"/>
      <c r="M18" s="464"/>
      <c r="N18" s="464"/>
      <c r="O18" s="464"/>
      <c r="P18" s="464"/>
      <c r="Q18" s="465"/>
      <c r="R18" s="101" t="str">
        <f t="shared" si="5"/>
        <v/>
      </c>
      <c r="S18" s="439"/>
      <c r="T18" s="440"/>
      <c r="U18" s="71"/>
      <c r="V18" s="82" t="b">
        <f t="shared" si="0"/>
        <v>1</v>
      </c>
      <c r="W18" s="89" t="str">
        <f t="shared" si="1"/>
        <v/>
      </c>
      <c r="X18" s="89">
        <f>+Kintoneからエクセル!Q2</f>
        <v>0</v>
      </c>
      <c r="Y18" s="89" t="str">
        <f>+'C006見積依頼書'!W17</f>
        <v/>
      </c>
      <c r="Z18" s="89" t="str">
        <f t="shared" si="6"/>
        <v/>
      </c>
      <c r="AA18" s="85" t="str">
        <f t="shared" si="2"/>
        <v/>
      </c>
      <c r="AC18" s="85" t="str">
        <f t="shared" si="9"/>
        <v/>
      </c>
      <c r="AD18" s="85" t="str">
        <f t="shared" si="7"/>
        <v/>
      </c>
      <c r="AE18" s="83" t="str">
        <f t="shared" si="3"/>
        <v/>
      </c>
    </row>
    <row r="19" spans="2:31" ht="15" customHeight="1">
      <c r="B19" s="90"/>
      <c r="C19" s="91" t="s">
        <v>498</v>
      </c>
      <c r="D19" s="433" t="str">
        <f t="shared" si="4"/>
        <v/>
      </c>
      <c r="E19" s="434"/>
      <c r="F19" s="434"/>
      <c r="G19" s="434"/>
      <c r="H19" s="434"/>
      <c r="I19" s="434"/>
      <c r="J19" s="452"/>
      <c r="K19" s="433" t="str">
        <f t="shared" si="10"/>
        <v/>
      </c>
      <c r="L19" s="434"/>
      <c r="M19" s="434"/>
      <c r="N19" s="434"/>
      <c r="O19" s="434"/>
      <c r="P19" s="434"/>
      <c r="Q19" s="452"/>
      <c r="R19" s="101" t="str">
        <f t="shared" si="5"/>
        <v/>
      </c>
      <c r="S19" s="439"/>
      <c r="T19" s="440"/>
      <c r="U19" s="71"/>
      <c r="V19" s="82" t="b">
        <f t="shared" si="0"/>
        <v>1</v>
      </c>
      <c r="W19" s="89" t="str">
        <f t="shared" si="1"/>
        <v/>
      </c>
      <c r="X19" s="89">
        <f>+Kintoneからエクセル!G2</f>
        <v>0</v>
      </c>
      <c r="Y19" s="89" t="str">
        <f>+'C006見積依頼書'!W22</f>
        <v/>
      </c>
      <c r="Z19" s="89" t="str">
        <f t="shared" si="6"/>
        <v/>
      </c>
      <c r="AA19" s="85" t="str">
        <f t="shared" si="2"/>
        <v/>
      </c>
      <c r="AC19" s="85" t="str">
        <f t="shared" si="9"/>
        <v/>
      </c>
      <c r="AD19" s="85" t="str">
        <f t="shared" si="7"/>
        <v/>
      </c>
      <c r="AE19" s="83" t="str">
        <f t="shared" si="3"/>
        <v/>
      </c>
    </row>
    <row r="20" spans="2:31" ht="15" customHeight="1">
      <c r="B20" s="90"/>
      <c r="C20" s="91" t="s">
        <v>499</v>
      </c>
      <c r="D20" s="268" t="str">
        <f t="shared" si="4"/>
        <v/>
      </c>
      <c r="E20" s="269"/>
      <c r="F20" s="269"/>
      <c r="G20" s="269"/>
      <c r="H20" s="269"/>
      <c r="I20" s="269"/>
      <c r="J20" s="270"/>
      <c r="K20" s="268" t="str">
        <f>IF(AA20=0,"",AA20)</f>
        <v/>
      </c>
      <c r="L20" s="269"/>
      <c r="M20" s="269"/>
      <c r="N20" s="269"/>
      <c r="O20" s="269"/>
      <c r="P20" s="269"/>
      <c r="Q20" s="270"/>
      <c r="R20" s="101" t="str">
        <f t="shared" si="5"/>
        <v/>
      </c>
      <c r="S20" s="439"/>
      <c r="T20" s="440"/>
      <c r="V20" s="82" t="b">
        <f t="shared" si="0"/>
        <v>1</v>
      </c>
      <c r="W20" s="89" t="str">
        <f t="shared" si="1"/>
        <v/>
      </c>
      <c r="X20" s="89">
        <f>+Kintoneからエクセル!S2</f>
        <v>0</v>
      </c>
      <c r="Y20" s="89" t="str">
        <f>+'C006見積依頼書'!W23</f>
        <v/>
      </c>
      <c r="Z20" s="89" t="str">
        <f t="shared" ref="Z20:Z32" si="11">IF(V20=TRUE,"",(IF(X20=0,"",X20)))</f>
        <v/>
      </c>
      <c r="AA20" s="85" t="str">
        <f t="shared" si="2"/>
        <v/>
      </c>
      <c r="AC20" s="85" t="str">
        <f t="shared" si="9"/>
        <v/>
      </c>
      <c r="AD20" s="85" t="str">
        <f t="shared" si="7"/>
        <v/>
      </c>
      <c r="AE20" s="83" t="str">
        <f t="shared" si="3"/>
        <v/>
      </c>
    </row>
    <row r="21" spans="2:31" ht="15" customHeight="1">
      <c r="B21" s="93" t="s">
        <v>345</v>
      </c>
      <c r="C21" s="78" t="s">
        <v>500</v>
      </c>
      <c r="D21" s="449" t="str">
        <f t="shared" si="4"/>
        <v/>
      </c>
      <c r="E21" s="450"/>
      <c r="F21" s="450"/>
      <c r="G21" s="450"/>
      <c r="H21" s="450"/>
      <c r="I21" s="450"/>
      <c r="J21" s="451"/>
      <c r="K21" s="449" t="str">
        <f>IF(AA21=0,"",AA21)</f>
        <v/>
      </c>
      <c r="L21" s="450"/>
      <c r="M21" s="450"/>
      <c r="N21" s="450"/>
      <c r="O21" s="450"/>
      <c r="P21" s="450"/>
      <c r="Q21" s="451"/>
      <c r="R21" s="48" t="str">
        <f>IF(V21,"",+$X$11)</f>
        <v/>
      </c>
      <c r="S21" s="443"/>
      <c r="T21" s="444"/>
      <c r="V21" s="82" t="b">
        <f t="shared" si="0"/>
        <v>1</v>
      </c>
      <c r="W21" s="89" t="str">
        <f t="shared" si="1"/>
        <v/>
      </c>
      <c r="X21" s="89">
        <f>+Kintoneからエクセル!H2</f>
        <v>0</v>
      </c>
      <c r="Y21" s="89" t="str">
        <f>+'C006見積依頼書'!W24</f>
        <v/>
      </c>
      <c r="Z21" s="89" t="str">
        <f t="shared" si="11"/>
        <v/>
      </c>
      <c r="AA21" s="85" t="str">
        <f t="shared" si="2"/>
        <v/>
      </c>
      <c r="AC21" s="85" t="str">
        <f t="shared" si="9"/>
        <v/>
      </c>
      <c r="AD21" s="85" t="str">
        <f t="shared" si="7"/>
        <v/>
      </c>
      <c r="AE21" s="83" t="str">
        <f t="shared" si="3"/>
        <v/>
      </c>
    </row>
    <row r="22" spans="2:31" ht="15" customHeight="1">
      <c r="B22" s="79" t="s">
        <v>779</v>
      </c>
      <c r="C22" s="91" t="s">
        <v>499</v>
      </c>
      <c r="D22" s="433" t="str">
        <f t="shared" si="4"/>
        <v/>
      </c>
      <c r="E22" s="434"/>
      <c r="F22" s="434"/>
      <c r="G22" s="434"/>
      <c r="H22" s="434"/>
      <c r="I22" s="434"/>
      <c r="J22" s="452"/>
      <c r="K22" s="433" t="str">
        <f t="shared" ref="K22:K25" si="12">IF(AA22=0,"",AA22)</f>
        <v/>
      </c>
      <c r="L22" s="434"/>
      <c r="M22" s="434"/>
      <c r="N22" s="434"/>
      <c r="O22" s="434"/>
      <c r="P22" s="434"/>
      <c r="Q22" s="452"/>
      <c r="R22" s="101" t="str">
        <f t="shared" si="5"/>
        <v/>
      </c>
      <c r="S22" s="439"/>
      <c r="T22" s="440"/>
      <c r="V22" s="82" t="b">
        <f t="shared" si="0"/>
        <v>1</v>
      </c>
      <c r="W22" s="89" t="str">
        <f t="shared" si="1"/>
        <v/>
      </c>
      <c r="X22" s="89">
        <f>+Kintoneからエクセル!T2</f>
        <v>0</v>
      </c>
      <c r="Y22" s="89" t="str">
        <f>+'C006見積依頼書'!W25</f>
        <v/>
      </c>
      <c r="Z22" s="89" t="str">
        <f t="shared" si="11"/>
        <v/>
      </c>
      <c r="AA22" s="85" t="str">
        <f t="shared" si="2"/>
        <v/>
      </c>
      <c r="AC22" s="85" t="str">
        <f t="shared" si="9"/>
        <v/>
      </c>
      <c r="AD22" s="85" t="str">
        <f t="shared" si="7"/>
        <v/>
      </c>
      <c r="AE22" s="83" t="str">
        <f t="shared" si="3"/>
        <v/>
      </c>
    </row>
    <row r="23" spans="2:31" ht="15" customHeight="1">
      <c r="B23" s="90"/>
      <c r="C23" s="91" t="s">
        <v>501</v>
      </c>
      <c r="D23" s="471" t="str">
        <f t="shared" si="4"/>
        <v/>
      </c>
      <c r="E23" s="472"/>
      <c r="F23" s="472"/>
      <c r="G23" s="472"/>
      <c r="H23" s="472"/>
      <c r="I23" s="472"/>
      <c r="J23" s="473"/>
      <c r="K23" s="433" t="str">
        <f t="shared" si="12"/>
        <v/>
      </c>
      <c r="L23" s="434"/>
      <c r="M23" s="434"/>
      <c r="N23" s="434"/>
      <c r="O23" s="434"/>
      <c r="P23" s="434"/>
      <c r="Q23" s="452"/>
      <c r="R23" s="101" t="str">
        <f t="shared" si="5"/>
        <v/>
      </c>
      <c r="S23" s="439"/>
      <c r="T23" s="440"/>
      <c r="V23" s="82" t="b">
        <f t="shared" si="0"/>
        <v>1</v>
      </c>
      <c r="W23" s="89" t="str">
        <f t="shared" si="1"/>
        <v/>
      </c>
      <c r="X23" s="89">
        <f>+Kintoneからエクセル!DM2</f>
        <v>0</v>
      </c>
      <c r="Y23" s="89" t="str">
        <f>+'C006見積依頼書'!W26</f>
        <v/>
      </c>
      <c r="Z23" s="89" t="str">
        <f t="shared" si="11"/>
        <v/>
      </c>
      <c r="AA23" s="85" t="str">
        <f t="shared" si="2"/>
        <v/>
      </c>
      <c r="AC23" s="85" t="str">
        <f t="shared" si="9"/>
        <v/>
      </c>
      <c r="AD23" s="85" t="str">
        <f t="shared" si="7"/>
        <v/>
      </c>
      <c r="AE23" s="83" t="str">
        <f t="shared" si="3"/>
        <v/>
      </c>
    </row>
    <row r="24" spans="2:31" ht="15" customHeight="1">
      <c r="B24" s="90"/>
      <c r="C24" s="91" t="s">
        <v>502</v>
      </c>
      <c r="D24" s="433" t="str">
        <f t="shared" si="4"/>
        <v/>
      </c>
      <c r="E24" s="434"/>
      <c r="F24" s="434"/>
      <c r="G24" s="434"/>
      <c r="H24" s="434"/>
      <c r="I24" s="434"/>
      <c r="J24" s="452"/>
      <c r="K24" s="433" t="str">
        <f t="shared" si="12"/>
        <v/>
      </c>
      <c r="L24" s="434"/>
      <c r="M24" s="434"/>
      <c r="N24" s="434"/>
      <c r="O24" s="434"/>
      <c r="P24" s="434"/>
      <c r="Q24" s="452"/>
      <c r="R24" s="101" t="str">
        <f t="shared" si="5"/>
        <v/>
      </c>
      <c r="S24" s="439"/>
      <c r="T24" s="440"/>
      <c r="V24" s="82" t="b">
        <f t="shared" si="0"/>
        <v>1</v>
      </c>
      <c r="W24" s="89" t="str">
        <f t="shared" si="1"/>
        <v/>
      </c>
      <c r="X24" s="89">
        <f>+Kintoneからエクセル!DN2</f>
        <v>0</v>
      </c>
      <c r="Y24" s="89" t="str">
        <f>+'C006見積依頼書'!W27</f>
        <v/>
      </c>
      <c r="Z24" s="89" t="str">
        <f t="shared" si="11"/>
        <v/>
      </c>
      <c r="AA24" s="85" t="str">
        <f t="shared" si="2"/>
        <v/>
      </c>
      <c r="AC24" s="85" t="str">
        <f t="shared" si="9"/>
        <v/>
      </c>
      <c r="AD24" s="85" t="str">
        <f t="shared" si="7"/>
        <v/>
      </c>
      <c r="AE24" s="83" t="str">
        <f t="shared" si="3"/>
        <v/>
      </c>
    </row>
    <row r="25" spans="2:31" ht="15" customHeight="1">
      <c r="B25" s="90"/>
      <c r="C25" s="91" t="s">
        <v>503</v>
      </c>
      <c r="D25" s="433" t="str">
        <f t="shared" si="4"/>
        <v/>
      </c>
      <c r="E25" s="434"/>
      <c r="F25" s="434"/>
      <c r="G25" s="434"/>
      <c r="H25" s="434"/>
      <c r="I25" s="434"/>
      <c r="J25" s="452"/>
      <c r="K25" s="433" t="str">
        <f t="shared" si="12"/>
        <v/>
      </c>
      <c r="L25" s="434"/>
      <c r="M25" s="434"/>
      <c r="N25" s="434"/>
      <c r="O25" s="434"/>
      <c r="P25" s="434"/>
      <c r="Q25" s="452"/>
      <c r="R25" s="101" t="str">
        <f t="shared" si="5"/>
        <v/>
      </c>
      <c r="S25" s="439"/>
      <c r="T25" s="440"/>
      <c r="V25" s="82" t="b">
        <f t="shared" si="0"/>
        <v>1</v>
      </c>
      <c r="W25" s="89" t="str">
        <f t="shared" si="1"/>
        <v/>
      </c>
      <c r="X25" s="89">
        <f>+Kintoneからエクセル!I2</f>
        <v>0</v>
      </c>
      <c r="Y25" s="89" t="str">
        <f>+'C006見積依頼書'!W28</f>
        <v/>
      </c>
      <c r="Z25" s="89" t="str">
        <f t="shared" si="11"/>
        <v/>
      </c>
      <c r="AA25" s="85" t="str">
        <f t="shared" si="2"/>
        <v/>
      </c>
      <c r="AC25" s="85" t="str">
        <f t="shared" si="9"/>
        <v/>
      </c>
      <c r="AD25" s="85" t="str">
        <f t="shared" si="7"/>
        <v/>
      </c>
      <c r="AE25" s="83" t="str">
        <f t="shared" si="3"/>
        <v/>
      </c>
    </row>
    <row r="26" spans="2:31" ht="15" customHeight="1">
      <c r="B26" s="90"/>
      <c r="C26" s="91" t="s">
        <v>229</v>
      </c>
      <c r="D26" s="268" t="str">
        <f t="shared" si="4"/>
        <v/>
      </c>
      <c r="E26" s="269"/>
      <c r="F26" s="269"/>
      <c r="G26" s="269"/>
      <c r="H26" s="269"/>
      <c r="I26" s="269"/>
      <c r="J26" s="270"/>
      <c r="K26" s="268" t="str">
        <f>IF(AA26=0,"",AA26)</f>
        <v/>
      </c>
      <c r="L26" s="269"/>
      <c r="M26" s="269"/>
      <c r="N26" s="269"/>
      <c r="O26" s="269"/>
      <c r="P26" s="269"/>
      <c r="Q26" s="270"/>
      <c r="R26" s="101" t="str">
        <f t="shared" si="5"/>
        <v/>
      </c>
      <c r="S26" s="439"/>
      <c r="T26" s="440"/>
      <c r="U26" s="71"/>
      <c r="V26" s="82" t="b">
        <f t="shared" si="0"/>
        <v>1</v>
      </c>
      <c r="W26" s="89" t="str">
        <f t="shared" si="1"/>
        <v/>
      </c>
      <c r="X26" s="89">
        <f>+Kintoneからエクセル!U2</f>
        <v>0</v>
      </c>
      <c r="Y26" s="89" t="str">
        <f>+'C006見積依頼書'!W29</f>
        <v/>
      </c>
      <c r="Z26" s="89" t="str">
        <f t="shared" si="11"/>
        <v/>
      </c>
      <c r="AA26" s="85" t="str">
        <f t="shared" si="2"/>
        <v/>
      </c>
      <c r="AC26" s="85" t="str">
        <f t="shared" si="9"/>
        <v/>
      </c>
      <c r="AD26" s="85" t="str">
        <f t="shared" si="7"/>
        <v/>
      </c>
      <c r="AE26" s="83" t="str">
        <f t="shared" si="3"/>
        <v/>
      </c>
    </row>
    <row r="27" spans="2:31" ht="15" customHeight="1">
      <c r="B27" s="93" t="s">
        <v>780</v>
      </c>
      <c r="C27" s="78" t="s">
        <v>500</v>
      </c>
      <c r="D27" s="449" t="str">
        <f t="shared" si="4"/>
        <v/>
      </c>
      <c r="E27" s="450"/>
      <c r="F27" s="450"/>
      <c r="G27" s="450"/>
      <c r="H27" s="450"/>
      <c r="I27" s="450"/>
      <c r="J27" s="451"/>
      <c r="K27" s="449" t="str">
        <f>IF(AA27=0,"",AA27)</f>
        <v/>
      </c>
      <c r="L27" s="450"/>
      <c r="M27" s="450"/>
      <c r="N27" s="450"/>
      <c r="O27" s="450"/>
      <c r="P27" s="450"/>
      <c r="Q27" s="451"/>
      <c r="R27" s="103" t="str">
        <f t="shared" si="5"/>
        <v/>
      </c>
      <c r="S27" s="443"/>
      <c r="T27" s="444"/>
      <c r="U27" s="71"/>
      <c r="V27" s="82" t="b">
        <f t="shared" si="0"/>
        <v>1</v>
      </c>
      <c r="W27" s="89" t="str">
        <f t="shared" si="1"/>
        <v/>
      </c>
      <c r="X27" s="89">
        <f>+Kintoneからエクセル!DI2</f>
        <v>0</v>
      </c>
      <c r="Y27" s="89" t="str">
        <f>+'C006見積依頼書'!W30</f>
        <v/>
      </c>
      <c r="Z27" s="89" t="str">
        <f t="shared" si="11"/>
        <v/>
      </c>
      <c r="AA27" s="85" t="str">
        <f t="shared" si="2"/>
        <v/>
      </c>
      <c r="AC27" s="85" t="str">
        <f t="shared" si="9"/>
        <v/>
      </c>
      <c r="AD27" s="85" t="str">
        <f t="shared" si="7"/>
        <v/>
      </c>
      <c r="AE27" s="83" t="str">
        <f t="shared" si="3"/>
        <v/>
      </c>
    </row>
    <row r="28" spans="2:31" ht="15" customHeight="1">
      <c r="B28" s="79" t="s">
        <v>1002</v>
      </c>
      <c r="C28" s="91" t="s">
        <v>499</v>
      </c>
      <c r="D28" s="433" t="str">
        <f t="shared" si="4"/>
        <v/>
      </c>
      <c r="E28" s="434"/>
      <c r="F28" s="434"/>
      <c r="G28" s="434"/>
      <c r="H28" s="434"/>
      <c r="I28" s="434"/>
      <c r="J28" s="452"/>
      <c r="K28" s="433" t="str">
        <f t="shared" ref="K28:K31" si="13">IF(AA28=0,"",AA28)</f>
        <v/>
      </c>
      <c r="L28" s="434"/>
      <c r="M28" s="434"/>
      <c r="N28" s="434"/>
      <c r="O28" s="434"/>
      <c r="P28" s="434"/>
      <c r="Q28" s="452"/>
      <c r="R28" s="101" t="str">
        <f t="shared" si="5"/>
        <v/>
      </c>
      <c r="S28" s="439"/>
      <c r="T28" s="440"/>
      <c r="U28" s="71"/>
      <c r="V28" s="82" t="b">
        <f t="shared" si="0"/>
        <v>1</v>
      </c>
      <c r="W28" s="89" t="str">
        <f t="shared" si="1"/>
        <v/>
      </c>
      <c r="X28" s="89">
        <f>+Kintoneからエクセル!DJ2</f>
        <v>0</v>
      </c>
      <c r="Y28" s="89" t="str">
        <f>+'C006見積依頼書'!W31</f>
        <v/>
      </c>
      <c r="Z28" s="89" t="str">
        <f t="shared" si="11"/>
        <v/>
      </c>
      <c r="AA28" s="85" t="str">
        <f t="shared" si="2"/>
        <v/>
      </c>
      <c r="AC28" s="85" t="str">
        <f t="shared" si="9"/>
        <v/>
      </c>
      <c r="AD28" s="85" t="str">
        <f t="shared" si="7"/>
        <v/>
      </c>
      <c r="AE28" s="83" t="str">
        <f t="shared" si="3"/>
        <v/>
      </c>
    </row>
    <row r="29" spans="2:31" ht="15" customHeight="1">
      <c r="B29" s="90"/>
      <c r="C29" s="91" t="s">
        <v>501</v>
      </c>
      <c r="D29" s="433" t="str">
        <f t="shared" si="4"/>
        <v/>
      </c>
      <c r="E29" s="434"/>
      <c r="F29" s="434"/>
      <c r="G29" s="434"/>
      <c r="H29" s="434"/>
      <c r="I29" s="434"/>
      <c r="J29" s="452"/>
      <c r="K29" s="433" t="str">
        <f t="shared" si="13"/>
        <v/>
      </c>
      <c r="L29" s="434"/>
      <c r="M29" s="434"/>
      <c r="N29" s="434"/>
      <c r="O29" s="434"/>
      <c r="P29" s="434"/>
      <c r="Q29" s="452"/>
      <c r="R29" s="101" t="str">
        <f t="shared" si="5"/>
        <v/>
      </c>
      <c r="S29" s="439"/>
      <c r="T29" s="440"/>
      <c r="U29" s="71"/>
      <c r="V29" s="82" t="b">
        <f t="shared" si="0"/>
        <v>1</v>
      </c>
      <c r="W29" s="89" t="str">
        <f t="shared" si="1"/>
        <v/>
      </c>
      <c r="X29" s="89">
        <f>+Kintoneからエクセル!DO2</f>
        <v>0</v>
      </c>
      <c r="Y29" s="89" t="str">
        <f>+'C006見積依頼書'!W32</f>
        <v/>
      </c>
      <c r="Z29" s="89" t="str">
        <f t="shared" si="11"/>
        <v/>
      </c>
      <c r="AA29" s="85" t="str">
        <f t="shared" si="2"/>
        <v/>
      </c>
      <c r="AC29" s="85" t="str">
        <f t="shared" si="9"/>
        <v/>
      </c>
      <c r="AD29" s="85" t="str">
        <f t="shared" si="7"/>
        <v/>
      </c>
      <c r="AE29" s="83" t="str">
        <f t="shared" si="3"/>
        <v/>
      </c>
    </row>
    <row r="30" spans="2:31" ht="15" customHeight="1">
      <c r="B30" s="90"/>
      <c r="C30" s="91" t="s">
        <v>502</v>
      </c>
      <c r="D30" s="433" t="str">
        <f t="shared" si="4"/>
        <v/>
      </c>
      <c r="E30" s="434"/>
      <c r="F30" s="434"/>
      <c r="G30" s="434"/>
      <c r="H30" s="434"/>
      <c r="I30" s="434"/>
      <c r="J30" s="452"/>
      <c r="K30" s="433" t="str">
        <f t="shared" si="13"/>
        <v/>
      </c>
      <c r="L30" s="434"/>
      <c r="M30" s="434"/>
      <c r="N30" s="434"/>
      <c r="O30" s="434"/>
      <c r="P30" s="434"/>
      <c r="Q30" s="452"/>
      <c r="R30" s="101" t="str">
        <f t="shared" si="5"/>
        <v/>
      </c>
      <c r="S30" s="439"/>
      <c r="T30" s="440"/>
      <c r="U30" s="71"/>
      <c r="V30" s="82" t="b">
        <f t="shared" si="0"/>
        <v>1</v>
      </c>
      <c r="W30" s="89" t="str">
        <f t="shared" si="1"/>
        <v/>
      </c>
      <c r="X30" s="89">
        <f>+Kintoneからエクセル!DP2</f>
        <v>0</v>
      </c>
      <c r="Y30" s="89" t="str">
        <f>+'C006見積依頼書'!W33</f>
        <v/>
      </c>
      <c r="Z30" s="89" t="str">
        <f t="shared" si="11"/>
        <v/>
      </c>
      <c r="AA30" s="85" t="str">
        <f t="shared" si="2"/>
        <v/>
      </c>
      <c r="AC30" s="85" t="str">
        <f t="shared" si="9"/>
        <v/>
      </c>
      <c r="AD30" s="85" t="str">
        <f t="shared" si="7"/>
        <v/>
      </c>
      <c r="AE30" s="83" t="str">
        <f t="shared" si="3"/>
        <v/>
      </c>
    </row>
    <row r="31" spans="2:31" ht="15" customHeight="1">
      <c r="B31" s="90"/>
      <c r="C31" s="91" t="s">
        <v>503</v>
      </c>
      <c r="D31" s="458" t="str">
        <f t="shared" si="4"/>
        <v/>
      </c>
      <c r="E31" s="459"/>
      <c r="F31" s="459"/>
      <c r="G31" s="459"/>
      <c r="H31" s="459"/>
      <c r="I31" s="459"/>
      <c r="J31" s="460"/>
      <c r="K31" s="433" t="str">
        <f t="shared" si="13"/>
        <v/>
      </c>
      <c r="L31" s="434"/>
      <c r="M31" s="434"/>
      <c r="N31" s="434"/>
      <c r="O31" s="434"/>
      <c r="P31" s="434"/>
      <c r="Q31" s="452"/>
      <c r="R31" s="101" t="str">
        <f t="shared" si="5"/>
        <v/>
      </c>
      <c r="S31" s="439"/>
      <c r="T31" s="440"/>
      <c r="U31" s="71"/>
      <c r="V31" s="82" t="b">
        <f t="shared" si="0"/>
        <v>1</v>
      </c>
      <c r="W31" s="89" t="str">
        <f t="shared" si="1"/>
        <v/>
      </c>
      <c r="X31" s="89">
        <f>+Kintoneからエクセル!DK2</f>
        <v>0</v>
      </c>
      <c r="Y31" s="89" t="str">
        <f>+'C006見積依頼書'!W34</f>
        <v/>
      </c>
      <c r="Z31" s="89" t="str">
        <f t="shared" si="11"/>
        <v/>
      </c>
      <c r="AA31" s="85" t="str">
        <f t="shared" si="2"/>
        <v/>
      </c>
      <c r="AC31" s="85" t="str">
        <f>+K31</f>
        <v/>
      </c>
      <c r="AD31" s="85" t="str">
        <f t="shared" si="7"/>
        <v/>
      </c>
      <c r="AE31" s="83" t="str">
        <f t="shared" si="3"/>
        <v/>
      </c>
    </row>
    <row r="32" spans="2:31" ht="15" customHeight="1" thickBot="1">
      <c r="B32" s="94"/>
      <c r="C32" s="95" t="s">
        <v>229</v>
      </c>
      <c r="D32" s="268" t="str">
        <f t="shared" si="4"/>
        <v/>
      </c>
      <c r="E32" s="269"/>
      <c r="F32" s="269"/>
      <c r="G32" s="269"/>
      <c r="H32" s="269"/>
      <c r="I32" s="269"/>
      <c r="J32" s="270"/>
      <c r="K32" s="268" t="str">
        <f>IF(AA32=0,"",AA32)</f>
        <v/>
      </c>
      <c r="L32" s="269"/>
      <c r="M32" s="269"/>
      <c r="N32" s="269"/>
      <c r="O32" s="269"/>
      <c r="P32" s="269"/>
      <c r="Q32" s="270"/>
      <c r="R32" s="104" t="str">
        <f t="shared" si="5"/>
        <v/>
      </c>
      <c r="S32" s="461"/>
      <c r="T32" s="462"/>
      <c r="U32" s="71"/>
      <c r="V32" s="82" t="b">
        <f t="shared" si="0"/>
        <v>1</v>
      </c>
      <c r="W32" s="89" t="str">
        <f t="shared" si="1"/>
        <v/>
      </c>
      <c r="X32" s="89">
        <f>+Kintoneからエクセル!DL2</f>
        <v>0</v>
      </c>
      <c r="Y32" s="89" t="str">
        <f>+'C006見積依頼書'!W35</f>
        <v/>
      </c>
      <c r="Z32" s="89" t="str">
        <f t="shared" si="11"/>
        <v/>
      </c>
      <c r="AA32" s="85" t="str">
        <f t="shared" si="2"/>
        <v/>
      </c>
      <c r="AC32" s="85" t="str">
        <f>+K32</f>
        <v/>
      </c>
      <c r="AD32" s="85" t="str">
        <f t="shared" si="7"/>
        <v/>
      </c>
      <c r="AE32" s="83" t="str">
        <f t="shared" si="3"/>
        <v/>
      </c>
    </row>
    <row r="33" spans="2:35" ht="14.5" customHeight="1">
      <c r="D33" s="74"/>
      <c r="E33" s="74"/>
      <c r="F33" s="74"/>
      <c r="G33" s="74"/>
      <c r="H33" s="74"/>
      <c r="I33" s="74"/>
      <c r="J33" s="74"/>
      <c r="K33" s="74"/>
      <c r="L33" s="74"/>
      <c r="M33" s="74"/>
      <c r="N33" s="74"/>
      <c r="O33" s="74"/>
      <c r="P33" s="74"/>
      <c r="Q33" s="74"/>
      <c r="R33" s="74"/>
      <c r="U33" s="71"/>
      <c r="V33" s="82"/>
      <c r="W33" s="82"/>
    </row>
    <row r="34" spans="2:35" ht="16" customHeight="1">
      <c r="B34" s="57" t="s">
        <v>783</v>
      </c>
      <c r="Q34" s="75"/>
      <c r="R34" s="76"/>
      <c r="S34" s="76"/>
      <c r="V34" s="82"/>
      <c r="W34" s="82"/>
      <c r="AE34" s="107"/>
    </row>
    <row r="35" spans="2:35" ht="6" customHeight="1" thickBot="1">
      <c r="V35" s="82"/>
      <c r="W35" s="82"/>
    </row>
    <row r="36" spans="2:35" ht="15" customHeight="1">
      <c r="B36" s="86" t="s">
        <v>504</v>
      </c>
      <c r="C36" s="77" t="s">
        <v>489</v>
      </c>
      <c r="D36" s="453" t="s">
        <v>343</v>
      </c>
      <c r="E36" s="454"/>
      <c r="F36" s="454"/>
      <c r="G36" s="454"/>
      <c r="H36" s="454"/>
      <c r="I36" s="454"/>
      <c r="J36" s="455"/>
      <c r="K36" s="453" t="s">
        <v>344</v>
      </c>
      <c r="L36" s="454"/>
      <c r="M36" s="454"/>
      <c r="N36" s="454"/>
      <c r="O36" s="454"/>
      <c r="P36" s="454"/>
      <c r="Q36" s="455"/>
      <c r="R36" s="102" t="s">
        <v>490</v>
      </c>
      <c r="S36" s="456" t="s">
        <v>341</v>
      </c>
      <c r="T36" s="457"/>
      <c r="V36" s="87" t="s">
        <v>505</v>
      </c>
      <c r="W36" s="87" t="s">
        <v>506</v>
      </c>
      <c r="X36" s="73" t="s">
        <v>493</v>
      </c>
      <c r="Y36" s="73" t="s">
        <v>494</v>
      </c>
      <c r="Z36" s="73" t="s">
        <v>492</v>
      </c>
      <c r="AA36" s="73" t="s">
        <v>493</v>
      </c>
      <c r="AB36" s="73" t="s">
        <v>494</v>
      </c>
      <c r="AC36" s="73" t="s">
        <v>492</v>
      </c>
      <c r="AD36" s="87" t="s">
        <v>343</v>
      </c>
      <c r="AE36" s="87" t="s">
        <v>344</v>
      </c>
      <c r="AF36" s="87" t="s">
        <v>343</v>
      </c>
      <c r="AG36" s="87" t="s">
        <v>344</v>
      </c>
      <c r="AH36" s="87" t="s">
        <v>490</v>
      </c>
      <c r="AI36" s="87" t="s">
        <v>341</v>
      </c>
    </row>
    <row r="37" spans="2:35" ht="15" customHeight="1">
      <c r="B37" s="93" t="s">
        <v>786</v>
      </c>
      <c r="C37" s="96" t="s">
        <v>342</v>
      </c>
      <c r="D37" s="435" t="str">
        <f t="shared" ref="D37:D68" si="14">IF(AD37=0,"",AD37)</f>
        <v/>
      </c>
      <c r="E37" s="436"/>
      <c r="F37" s="436"/>
      <c r="G37" s="436"/>
      <c r="H37" s="436"/>
      <c r="I37" s="436"/>
      <c r="J37" s="437"/>
      <c r="K37" s="435" t="str">
        <f t="shared" ref="K37:K68" si="15">IF(AE37=0,"",AE37)</f>
        <v/>
      </c>
      <c r="L37" s="436"/>
      <c r="M37" s="436"/>
      <c r="N37" s="436"/>
      <c r="O37" s="436"/>
      <c r="P37" s="436"/>
      <c r="Q37" s="437"/>
      <c r="R37" s="48" t="str">
        <f>IF(V37,"",+$X$11)</f>
        <v/>
      </c>
      <c r="S37" s="443"/>
      <c r="T37" s="444"/>
      <c r="V37" s="82" t="b">
        <f>EXACT(Z37,Y37)</f>
        <v>1</v>
      </c>
      <c r="W37" s="82"/>
      <c r="X37" s="89">
        <f>+Kintoneからエクセル!W2</f>
        <v>0</v>
      </c>
      <c r="Y37" s="85" t="str">
        <f>+'C006見積依頼書'!V61</f>
        <v/>
      </c>
      <c r="Z37" s="89" t="str">
        <f t="shared" ref="Z37:Z68" si="16">IF(X37=0,"",X37)</f>
        <v/>
      </c>
      <c r="AD37" s="89" t="str">
        <f>IF(V37=TRUE,(IF(V38=TRUE,(IF(V39=TRUE,(IF(W39=TRUE,"",Z37)),Z37)),Z37)),Z37)</f>
        <v/>
      </c>
      <c r="AE37" s="85" t="str">
        <f>IF(V37=TRUE,(IF(V38=TRUE,(IF(V39=TRUE,(IF(W39=TRUE,"",Y37)),Y37)),Y37)),Y37)</f>
        <v/>
      </c>
      <c r="AH37" s="98" t="str">
        <f>IF(R37=0,"",R37)</f>
        <v/>
      </c>
      <c r="AI37" s="110" t="str">
        <f>IF(S37=0,"",S37)</f>
        <v/>
      </c>
    </row>
    <row r="38" spans="2:35" ht="15" customHeight="1">
      <c r="B38" s="90"/>
      <c r="C38" s="97" t="s">
        <v>229</v>
      </c>
      <c r="D38" s="433" t="str">
        <f t="shared" si="14"/>
        <v/>
      </c>
      <c r="E38" s="434"/>
      <c r="F38" s="434"/>
      <c r="G38" s="434"/>
      <c r="H38" s="438"/>
      <c r="I38" s="434"/>
      <c r="J38" s="434"/>
      <c r="K38" s="445" t="str">
        <f t="shared" si="15"/>
        <v/>
      </c>
      <c r="L38" s="438"/>
      <c r="M38" s="438"/>
      <c r="N38" s="438"/>
      <c r="O38" s="438"/>
      <c r="P38" s="438"/>
      <c r="Q38" s="446"/>
      <c r="R38" s="101" t="str">
        <f t="shared" ref="R38" si="17">IF(V38,"",+$X$11)</f>
        <v/>
      </c>
      <c r="S38" s="439"/>
      <c r="T38" s="440"/>
      <c r="U38" s="71"/>
      <c r="V38" s="82" t="b">
        <f t="shared" ref="V38:V39" si="18">EXACT(Z38,Y38)</f>
        <v>1</v>
      </c>
      <c r="W38" s="82"/>
      <c r="X38" s="89">
        <f>+Kintoneからエクセル!X2</f>
        <v>0</v>
      </c>
      <c r="Y38" s="85" t="str">
        <f>+'C006見積依頼書'!V62</f>
        <v/>
      </c>
      <c r="Z38" s="89" t="str">
        <f t="shared" si="16"/>
        <v/>
      </c>
      <c r="AD38" s="89" t="str">
        <f>IF(V38=TRUE,"",Z38)</f>
        <v/>
      </c>
      <c r="AE38" s="85" t="str">
        <f>IF(V38=TRUE,"",Y38)</f>
        <v/>
      </c>
      <c r="AG38" s="107"/>
      <c r="AH38" s="98" t="str">
        <f>IF(R38=0,"",R38)</f>
        <v/>
      </c>
      <c r="AI38" s="110" t="str">
        <f t="shared" ref="AI38:AI96" si="19">IF(S38=0,"",S38)</f>
        <v/>
      </c>
    </row>
    <row r="39" spans="2:35" ht="15" customHeight="1">
      <c r="B39" s="90"/>
      <c r="C39" s="97" t="s">
        <v>230</v>
      </c>
      <c r="D39" s="268" t="str">
        <f t="shared" si="14"/>
        <v/>
      </c>
      <c r="E39" s="269"/>
      <c r="F39" s="269"/>
      <c r="G39" s="270"/>
      <c r="H39" s="155" t="s">
        <v>231</v>
      </c>
      <c r="I39" s="447" t="str">
        <f>IF(AF39=0,"",AF39)</f>
        <v/>
      </c>
      <c r="J39" s="448"/>
      <c r="K39" s="268" t="str">
        <f t="shared" si="15"/>
        <v/>
      </c>
      <c r="L39" s="269"/>
      <c r="M39" s="269"/>
      <c r="N39" s="270"/>
      <c r="O39" s="155" t="s">
        <v>231</v>
      </c>
      <c r="P39" s="447" t="str">
        <f>IF(AG39=0,"",AG39)</f>
        <v/>
      </c>
      <c r="Q39" s="448"/>
      <c r="R39" s="104" t="str">
        <f>IF(V39=TRUE,(IF(W39=TRUE,"",$X$11)),$X$11)</f>
        <v/>
      </c>
      <c r="S39" s="441"/>
      <c r="T39" s="442"/>
      <c r="U39" s="71"/>
      <c r="V39" s="82" t="b">
        <f t="shared" si="18"/>
        <v>1</v>
      </c>
      <c r="W39" s="82" t="b">
        <f>EXACT(AB39,AC39)</f>
        <v>1</v>
      </c>
      <c r="X39" s="89">
        <f>+Kintoneからエクセル!Y2</f>
        <v>0</v>
      </c>
      <c r="Y39" s="85" t="str">
        <f>+'C006見積依頼書'!V64</f>
        <v/>
      </c>
      <c r="Z39" s="89" t="str">
        <f t="shared" si="16"/>
        <v/>
      </c>
      <c r="AA39" s="89">
        <f>+Kintoneからエクセル!DQ2</f>
        <v>0</v>
      </c>
      <c r="AB39" s="85" t="str">
        <f>+'C006見積依頼書'!W64</f>
        <v/>
      </c>
      <c r="AC39" s="89" t="str">
        <f>IF(AA39=0,"",AA39)</f>
        <v/>
      </c>
      <c r="AD39" s="89" t="str">
        <f t="shared" ref="AD39" si="20">IF(V39=TRUE,"",Z39)</f>
        <v/>
      </c>
      <c r="AE39" s="85" t="str">
        <f t="shared" ref="AE39" si="21">IF(V39=TRUE,"",Y39)</f>
        <v/>
      </c>
      <c r="AF39" s="89" t="str">
        <f>IF(W39=TRUE,"",AC39)</f>
        <v/>
      </c>
      <c r="AG39" s="85" t="str">
        <f>IF(W39=TRUE,"",AB39)</f>
        <v/>
      </c>
      <c r="AH39" s="98" t="str">
        <f>IF(R39=0,"",R39)</f>
        <v/>
      </c>
      <c r="AI39" s="110" t="str">
        <f t="shared" si="19"/>
        <v/>
      </c>
    </row>
    <row r="40" spans="2:35" ht="15" customHeight="1">
      <c r="B40" s="93" t="s">
        <v>787</v>
      </c>
      <c r="C40" s="96" t="s">
        <v>342</v>
      </c>
      <c r="D40" s="435" t="str">
        <f t="shared" si="14"/>
        <v/>
      </c>
      <c r="E40" s="436"/>
      <c r="F40" s="436"/>
      <c r="G40" s="436"/>
      <c r="H40" s="436"/>
      <c r="I40" s="436"/>
      <c r="J40" s="437"/>
      <c r="K40" s="435" t="str">
        <f t="shared" si="15"/>
        <v/>
      </c>
      <c r="L40" s="436"/>
      <c r="M40" s="436"/>
      <c r="N40" s="436"/>
      <c r="O40" s="436"/>
      <c r="P40" s="436"/>
      <c r="Q40" s="437"/>
      <c r="R40" s="48" t="str">
        <f>IF(V40,"",+$X$11)</f>
        <v/>
      </c>
      <c r="S40" s="443"/>
      <c r="T40" s="444"/>
      <c r="V40" s="82" t="b">
        <f>EXACT(Z40,Y40)</f>
        <v>1</v>
      </c>
      <c r="W40" s="82"/>
      <c r="X40" s="89">
        <f>+Kintoneからエクセル!BE2</f>
        <v>0</v>
      </c>
      <c r="Y40" s="85" t="str">
        <f>+'C006見積依頼書'!V70</f>
        <v/>
      </c>
      <c r="Z40" s="89" t="str">
        <f t="shared" si="16"/>
        <v/>
      </c>
      <c r="AD40" s="89" t="str">
        <f>IF(V40=TRUE,(IF(V41=TRUE,(IF(V42=TRUE,(IF(W42=TRUE,"",Z40)),Z40)),Z40)),Z40)</f>
        <v/>
      </c>
      <c r="AE40" s="85" t="str">
        <f>IF(V40=TRUE,(IF(V41=TRUE,(IF(V42=TRUE,(IF(W42=TRUE,"",Y40)),Y40)),Y40)),Y40)</f>
        <v/>
      </c>
      <c r="AH40" s="98" t="str">
        <f t="shared" ref="AH40:AH49" si="22">IF(R40=0,"",R40)</f>
        <v/>
      </c>
      <c r="AI40" s="110" t="str">
        <f t="shared" si="19"/>
        <v/>
      </c>
    </row>
    <row r="41" spans="2:35" ht="15" customHeight="1">
      <c r="B41" s="90"/>
      <c r="C41" s="97" t="s">
        <v>229</v>
      </c>
      <c r="D41" s="433" t="str">
        <f t="shared" si="14"/>
        <v/>
      </c>
      <c r="E41" s="434"/>
      <c r="F41" s="434"/>
      <c r="G41" s="434"/>
      <c r="H41" s="438"/>
      <c r="I41" s="434"/>
      <c r="J41" s="434"/>
      <c r="K41" s="445" t="str">
        <f t="shared" si="15"/>
        <v/>
      </c>
      <c r="L41" s="438"/>
      <c r="M41" s="438"/>
      <c r="N41" s="438"/>
      <c r="O41" s="438"/>
      <c r="P41" s="438"/>
      <c r="Q41" s="446"/>
      <c r="R41" s="101" t="str">
        <f t="shared" ref="R41" si="23">IF(V41,"",+$X$11)</f>
        <v/>
      </c>
      <c r="S41" s="439"/>
      <c r="T41" s="440"/>
      <c r="U41" s="71"/>
      <c r="V41" s="82" t="b">
        <f t="shared" ref="V41:V42" si="24">EXACT(Z41,Y41)</f>
        <v>1</v>
      </c>
      <c r="W41" s="82"/>
      <c r="X41" s="89">
        <f>+Kintoneからエクセル!BF2</f>
        <v>0</v>
      </c>
      <c r="Y41" s="85" t="str">
        <f>+'C006見積依頼書'!V71</f>
        <v/>
      </c>
      <c r="Z41" s="89" t="str">
        <f t="shared" si="16"/>
        <v/>
      </c>
      <c r="AD41" s="89" t="str">
        <f>IF(V41=TRUE,"",Z41)</f>
        <v/>
      </c>
      <c r="AE41" s="85" t="str">
        <f>IF(V41=TRUE,"",Y41)</f>
        <v/>
      </c>
      <c r="AG41" s="107"/>
      <c r="AH41" s="98" t="str">
        <f t="shared" si="22"/>
        <v/>
      </c>
      <c r="AI41" s="110" t="str">
        <f t="shared" si="19"/>
        <v/>
      </c>
    </row>
    <row r="42" spans="2:35" ht="15" customHeight="1">
      <c r="B42" s="90"/>
      <c r="C42" s="97" t="s">
        <v>230</v>
      </c>
      <c r="D42" s="268" t="str">
        <f t="shared" si="14"/>
        <v/>
      </c>
      <c r="E42" s="269"/>
      <c r="F42" s="269"/>
      <c r="G42" s="270"/>
      <c r="H42" s="155" t="s">
        <v>231</v>
      </c>
      <c r="I42" s="447" t="str">
        <f>IF(AF42=0,"",AF42)</f>
        <v/>
      </c>
      <c r="J42" s="448"/>
      <c r="K42" s="268" t="str">
        <f t="shared" si="15"/>
        <v/>
      </c>
      <c r="L42" s="269"/>
      <c r="M42" s="269"/>
      <c r="N42" s="270"/>
      <c r="O42" s="155" t="s">
        <v>231</v>
      </c>
      <c r="P42" s="447" t="str">
        <f>IF(AG42=0,"",AG42)</f>
        <v/>
      </c>
      <c r="Q42" s="448"/>
      <c r="R42" s="104" t="str">
        <f>IF(V42=TRUE,(IF(W42=TRUE,"",$X$11)),$X$11)</f>
        <v/>
      </c>
      <c r="S42" s="441"/>
      <c r="T42" s="442"/>
      <c r="U42" s="71"/>
      <c r="V42" s="82" t="b">
        <f t="shared" si="24"/>
        <v>1</v>
      </c>
      <c r="W42" s="82" t="b">
        <f>EXACT(AB42,AC42)</f>
        <v>1</v>
      </c>
      <c r="X42" s="89">
        <f>+Kintoneからエクセル!BG2</f>
        <v>0</v>
      </c>
      <c r="Y42" s="85" t="str">
        <f>+'C006見積依頼書'!V73</f>
        <v/>
      </c>
      <c r="Z42" s="89" t="str">
        <f t="shared" si="16"/>
        <v/>
      </c>
      <c r="AA42" s="89">
        <f>+Kintoneからエクセル!DR2</f>
        <v>0</v>
      </c>
      <c r="AB42" s="85" t="str">
        <f>+'C006見積依頼書'!W73</f>
        <v/>
      </c>
      <c r="AC42" s="89" t="str">
        <f>IF(AA42=0,"",AA42)</f>
        <v/>
      </c>
      <c r="AD42" s="89" t="str">
        <f t="shared" ref="AD42" si="25">IF(V42=TRUE,"",Z42)</f>
        <v/>
      </c>
      <c r="AE42" s="85" t="str">
        <f t="shared" ref="AE42" si="26">IF(V42=TRUE,"",Y42)</f>
        <v/>
      </c>
      <c r="AF42" s="89" t="str">
        <f>IF(W42=TRUE,"",AC42)</f>
        <v/>
      </c>
      <c r="AG42" s="85" t="str">
        <f>IF(W42=TRUE,"",AB42)</f>
        <v/>
      </c>
      <c r="AH42" s="98" t="str">
        <f t="shared" si="22"/>
        <v/>
      </c>
      <c r="AI42" s="110" t="str">
        <f t="shared" si="19"/>
        <v/>
      </c>
    </row>
    <row r="43" spans="2:35" ht="15" customHeight="1">
      <c r="B43" s="93" t="s">
        <v>788</v>
      </c>
      <c r="C43" s="96" t="s">
        <v>342</v>
      </c>
      <c r="D43" s="435" t="str">
        <f t="shared" si="14"/>
        <v/>
      </c>
      <c r="E43" s="436"/>
      <c r="F43" s="436"/>
      <c r="G43" s="436"/>
      <c r="H43" s="436"/>
      <c r="I43" s="436"/>
      <c r="J43" s="437"/>
      <c r="K43" s="435" t="str">
        <f t="shared" si="15"/>
        <v/>
      </c>
      <c r="L43" s="436"/>
      <c r="M43" s="436"/>
      <c r="N43" s="436"/>
      <c r="O43" s="436"/>
      <c r="P43" s="436"/>
      <c r="Q43" s="437"/>
      <c r="R43" s="48" t="str">
        <f>IF(V43,"",+$X$11)</f>
        <v/>
      </c>
      <c r="S43" s="443"/>
      <c r="T43" s="444"/>
      <c r="V43" s="82" t="b">
        <f>EXACT(Z43,Y43)</f>
        <v>1</v>
      </c>
      <c r="W43" s="82"/>
      <c r="X43" s="89">
        <f>+Kintoneからエクセル!BK2</f>
        <v>0</v>
      </c>
      <c r="Y43" s="85" t="str">
        <f>+'C006見積依頼書'!V79</f>
        <v/>
      </c>
      <c r="Z43" s="89" t="str">
        <f t="shared" si="16"/>
        <v/>
      </c>
      <c r="AD43" s="89" t="str">
        <f>IF(V43=TRUE,(IF(V44=TRUE,(IF(V45=TRUE,(IF(W45=TRUE,"",Z43)),Z43)),Z43)),Z43)</f>
        <v/>
      </c>
      <c r="AE43" s="85" t="str">
        <f>IF(V43=TRUE,(IF(V44=TRUE,(IF(V45=TRUE,(IF(W45=TRUE,"",Y43)),Y43)),Y43)),Y43)</f>
        <v/>
      </c>
      <c r="AH43" s="98" t="str">
        <f t="shared" si="22"/>
        <v/>
      </c>
      <c r="AI43" s="110" t="str">
        <f t="shared" si="19"/>
        <v/>
      </c>
    </row>
    <row r="44" spans="2:35" ht="15" customHeight="1">
      <c r="B44" s="90"/>
      <c r="C44" s="97" t="s">
        <v>229</v>
      </c>
      <c r="D44" s="433" t="str">
        <f t="shared" si="14"/>
        <v/>
      </c>
      <c r="E44" s="434"/>
      <c r="F44" s="434"/>
      <c r="G44" s="434"/>
      <c r="H44" s="438"/>
      <c r="I44" s="434"/>
      <c r="J44" s="434"/>
      <c r="K44" s="445" t="str">
        <f t="shared" si="15"/>
        <v/>
      </c>
      <c r="L44" s="438"/>
      <c r="M44" s="438"/>
      <c r="N44" s="438"/>
      <c r="O44" s="438"/>
      <c r="P44" s="438"/>
      <c r="Q44" s="446"/>
      <c r="R44" s="101" t="str">
        <f t="shared" ref="R44" si="27">IF(V44,"",+$X$11)</f>
        <v/>
      </c>
      <c r="S44" s="439"/>
      <c r="T44" s="440"/>
      <c r="U44" s="71"/>
      <c r="V44" s="82" t="b">
        <f t="shared" ref="V44:V45" si="28">EXACT(Z44,Y44)</f>
        <v>1</v>
      </c>
      <c r="W44" s="82"/>
      <c r="X44" s="89">
        <f>+Kintoneからエクセル!BL2</f>
        <v>0</v>
      </c>
      <c r="Y44" s="85" t="str">
        <f>+'C006見積依頼書'!V80</f>
        <v/>
      </c>
      <c r="Z44" s="89" t="str">
        <f t="shared" si="16"/>
        <v/>
      </c>
      <c r="AD44" s="89" t="str">
        <f>IF(V44=TRUE,"",Z44)</f>
        <v/>
      </c>
      <c r="AE44" s="85" t="str">
        <f>IF(V44=TRUE,"",Y44)</f>
        <v/>
      </c>
      <c r="AG44" s="107"/>
      <c r="AH44" s="98" t="str">
        <f t="shared" si="22"/>
        <v/>
      </c>
      <c r="AI44" s="110" t="str">
        <f t="shared" si="19"/>
        <v/>
      </c>
    </row>
    <row r="45" spans="2:35" ht="15" customHeight="1">
      <c r="B45" s="90"/>
      <c r="C45" s="97" t="s">
        <v>230</v>
      </c>
      <c r="D45" s="268" t="str">
        <f t="shared" si="14"/>
        <v/>
      </c>
      <c r="E45" s="269"/>
      <c r="F45" s="269"/>
      <c r="G45" s="270"/>
      <c r="H45" s="155" t="s">
        <v>231</v>
      </c>
      <c r="I45" s="447" t="str">
        <f>IF(AF45=0,"",AF45)</f>
        <v/>
      </c>
      <c r="J45" s="448"/>
      <c r="K45" s="268" t="str">
        <f t="shared" si="15"/>
        <v/>
      </c>
      <c r="L45" s="269"/>
      <c r="M45" s="269"/>
      <c r="N45" s="270"/>
      <c r="O45" s="155" t="s">
        <v>231</v>
      </c>
      <c r="P45" s="447" t="str">
        <f>IF(AG45=0,"",AG45)</f>
        <v/>
      </c>
      <c r="Q45" s="448"/>
      <c r="R45" s="104" t="str">
        <f>IF(V45=TRUE,(IF(W45=TRUE,"",$X$11)),$X$11)</f>
        <v/>
      </c>
      <c r="S45" s="441"/>
      <c r="T45" s="442"/>
      <c r="U45" s="71"/>
      <c r="V45" s="82" t="b">
        <f t="shared" si="28"/>
        <v>1</v>
      </c>
      <c r="W45" s="82" t="b">
        <f>EXACT(AB45,AC45)</f>
        <v>1</v>
      </c>
      <c r="X45" s="89">
        <f>+Kintoneからエクセル!BM2</f>
        <v>0</v>
      </c>
      <c r="Y45" s="85" t="str">
        <f>+'C006見積依頼書'!V82</f>
        <v/>
      </c>
      <c r="Z45" s="89" t="str">
        <f t="shared" si="16"/>
        <v/>
      </c>
      <c r="AA45" s="89">
        <f>+Kintoneからエクセル!DS2</f>
        <v>0</v>
      </c>
      <c r="AB45" s="85" t="str">
        <f>+'C006見積依頼書'!W82</f>
        <v/>
      </c>
      <c r="AC45" s="89" t="str">
        <f>IF(AA45=0,"",AA45)</f>
        <v/>
      </c>
      <c r="AD45" s="89" t="str">
        <f t="shared" ref="AD45" si="29">IF(V45=TRUE,"",Z45)</f>
        <v/>
      </c>
      <c r="AE45" s="85" t="str">
        <f t="shared" ref="AE45" si="30">IF(V45=TRUE,"",Y45)</f>
        <v/>
      </c>
      <c r="AF45" s="89" t="str">
        <f>IF(W45=TRUE,"",AC45)</f>
        <v/>
      </c>
      <c r="AG45" s="85" t="str">
        <f>IF(W45=TRUE,"",AB45)</f>
        <v/>
      </c>
      <c r="AH45" s="98" t="str">
        <f t="shared" si="22"/>
        <v/>
      </c>
      <c r="AI45" s="110" t="str">
        <f t="shared" si="19"/>
        <v/>
      </c>
    </row>
    <row r="46" spans="2:35" ht="15" customHeight="1">
      <c r="B46" s="93" t="s">
        <v>789</v>
      </c>
      <c r="C46" s="96" t="s">
        <v>342</v>
      </c>
      <c r="D46" s="435" t="str">
        <f t="shared" si="14"/>
        <v/>
      </c>
      <c r="E46" s="436"/>
      <c r="F46" s="436"/>
      <c r="G46" s="436"/>
      <c r="H46" s="436"/>
      <c r="I46" s="436"/>
      <c r="J46" s="437"/>
      <c r="K46" s="435" t="str">
        <f t="shared" si="15"/>
        <v/>
      </c>
      <c r="L46" s="436"/>
      <c r="M46" s="436"/>
      <c r="N46" s="436"/>
      <c r="O46" s="436"/>
      <c r="P46" s="436"/>
      <c r="Q46" s="437"/>
      <c r="R46" s="48" t="str">
        <f>IF(V46,"",+$X$11)</f>
        <v/>
      </c>
      <c r="S46" s="443"/>
      <c r="T46" s="444"/>
      <c r="V46" s="82" t="b">
        <f>EXACT(Z46,Y46)</f>
        <v>1</v>
      </c>
      <c r="W46" s="82"/>
      <c r="X46" s="89">
        <f>+Kintoneからエクセル!BQ2</f>
        <v>0</v>
      </c>
      <c r="Y46" s="85" t="str">
        <f>+'C006見積依頼書'!V88</f>
        <v/>
      </c>
      <c r="Z46" s="89" t="str">
        <f t="shared" si="16"/>
        <v/>
      </c>
      <c r="AD46" s="89" t="str">
        <f>IF(V46=TRUE,(IF(V47=TRUE,(IF(V48=TRUE,(IF(W48=TRUE,"",Z46)),Z46)),Z46)),Z46)</f>
        <v/>
      </c>
      <c r="AE46" s="85" t="str">
        <f>IF(V46=TRUE,(IF(V47=TRUE,(IF(V48=TRUE,(IF(W48=TRUE,"",Y46)),Y46)),Y46)),Y46)</f>
        <v/>
      </c>
      <c r="AH46" s="98" t="str">
        <f t="shared" si="22"/>
        <v/>
      </c>
      <c r="AI46" s="110" t="str">
        <f t="shared" si="19"/>
        <v/>
      </c>
    </row>
    <row r="47" spans="2:35" ht="15" customHeight="1">
      <c r="B47" s="90"/>
      <c r="C47" s="97" t="s">
        <v>229</v>
      </c>
      <c r="D47" s="433" t="str">
        <f t="shared" si="14"/>
        <v/>
      </c>
      <c r="E47" s="434"/>
      <c r="F47" s="434"/>
      <c r="G47" s="434"/>
      <c r="H47" s="438"/>
      <c r="I47" s="434"/>
      <c r="J47" s="434"/>
      <c r="K47" s="445" t="str">
        <f t="shared" si="15"/>
        <v/>
      </c>
      <c r="L47" s="438"/>
      <c r="M47" s="438"/>
      <c r="N47" s="438"/>
      <c r="O47" s="438"/>
      <c r="P47" s="438"/>
      <c r="Q47" s="446"/>
      <c r="R47" s="101" t="str">
        <f t="shared" ref="R47" si="31">IF(V47,"",+$X$11)</f>
        <v/>
      </c>
      <c r="S47" s="439"/>
      <c r="T47" s="440"/>
      <c r="U47" s="71"/>
      <c r="V47" s="82" t="b">
        <f t="shared" ref="V47:V48" si="32">EXACT(Z47,Y47)</f>
        <v>1</v>
      </c>
      <c r="W47" s="82"/>
      <c r="X47" s="89">
        <f>+Kintoneからエクセル!BR2</f>
        <v>0</v>
      </c>
      <c r="Y47" s="85" t="str">
        <f>+'C006見積依頼書'!V89</f>
        <v/>
      </c>
      <c r="Z47" s="89" t="str">
        <f t="shared" si="16"/>
        <v/>
      </c>
      <c r="AD47" s="89" t="str">
        <f>IF(V47=TRUE,"",Z47)</f>
        <v/>
      </c>
      <c r="AE47" s="85" t="str">
        <f>IF(V47=TRUE,"",Y47)</f>
        <v/>
      </c>
      <c r="AG47" s="107"/>
      <c r="AH47" s="98" t="str">
        <f t="shared" si="22"/>
        <v/>
      </c>
      <c r="AI47" s="110" t="str">
        <f t="shared" si="19"/>
        <v/>
      </c>
    </row>
    <row r="48" spans="2:35" ht="15" customHeight="1">
      <c r="B48" s="90"/>
      <c r="C48" s="97" t="s">
        <v>230</v>
      </c>
      <c r="D48" s="268" t="str">
        <f t="shared" si="14"/>
        <v/>
      </c>
      <c r="E48" s="269"/>
      <c r="F48" s="269"/>
      <c r="G48" s="270"/>
      <c r="H48" s="155" t="s">
        <v>231</v>
      </c>
      <c r="I48" s="447" t="str">
        <f>IF(AF48=0,"",AF48)</f>
        <v/>
      </c>
      <c r="J48" s="448"/>
      <c r="K48" s="268" t="str">
        <f t="shared" si="15"/>
        <v/>
      </c>
      <c r="L48" s="269"/>
      <c r="M48" s="269"/>
      <c r="N48" s="270"/>
      <c r="O48" s="155" t="s">
        <v>231</v>
      </c>
      <c r="P48" s="447" t="str">
        <f>IF(AG48=0,"",AG48)</f>
        <v/>
      </c>
      <c r="Q48" s="448"/>
      <c r="R48" s="104" t="str">
        <f>IF(V48=TRUE,(IF(W48=TRUE,"",$X$11)),$X$11)</f>
        <v/>
      </c>
      <c r="S48" s="441"/>
      <c r="T48" s="442"/>
      <c r="U48" s="71"/>
      <c r="V48" s="82" t="b">
        <f t="shared" si="32"/>
        <v>1</v>
      </c>
      <c r="W48" s="82" t="b">
        <f>EXACT(AB48,AC48)</f>
        <v>1</v>
      </c>
      <c r="X48" s="89">
        <f>+Kintoneからエクセル!BS2</f>
        <v>0</v>
      </c>
      <c r="Y48" s="85" t="str">
        <f>+'C006見積依頼書'!V91</f>
        <v/>
      </c>
      <c r="Z48" s="89" t="str">
        <f t="shared" si="16"/>
        <v/>
      </c>
      <c r="AA48" s="89">
        <f>+Kintoneからエクセル!DT2</f>
        <v>0</v>
      </c>
      <c r="AB48" s="85" t="str">
        <f>+'C006見積依頼書'!W91</f>
        <v/>
      </c>
      <c r="AC48" s="89" t="str">
        <f>IF(AA48=0,"",AA48)</f>
        <v/>
      </c>
      <c r="AD48" s="89" t="str">
        <f t="shared" ref="AD48" si="33">IF(V48=TRUE,"",Z48)</f>
        <v/>
      </c>
      <c r="AE48" s="85" t="str">
        <f t="shared" ref="AE48" si="34">IF(V48=TRUE,"",Y48)</f>
        <v/>
      </c>
      <c r="AF48" s="89" t="str">
        <f>IF(W48=TRUE,"",AC48)</f>
        <v/>
      </c>
      <c r="AG48" s="85" t="str">
        <f>IF(W48=TRUE,"",AB48)</f>
        <v/>
      </c>
      <c r="AH48" s="98" t="str">
        <f t="shared" si="22"/>
        <v/>
      </c>
      <c r="AI48" s="110" t="str">
        <f t="shared" si="19"/>
        <v/>
      </c>
    </row>
    <row r="49" spans="2:35" ht="15" customHeight="1">
      <c r="B49" s="93" t="s">
        <v>790</v>
      </c>
      <c r="C49" s="96" t="s">
        <v>342</v>
      </c>
      <c r="D49" s="435" t="str">
        <f t="shared" si="14"/>
        <v/>
      </c>
      <c r="E49" s="436"/>
      <c r="F49" s="436"/>
      <c r="G49" s="436"/>
      <c r="H49" s="436"/>
      <c r="I49" s="436"/>
      <c r="J49" s="437"/>
      <c r="K49" s="435" t="str">
        <f t="shared" si="15"/>
        <v/>
      </c>
      <c r="L49" s="436"/>
      <c r="M49" s="436"/>
      <c r="N49" s="436"/>
      <c r="O49" s="436"/>
      <c r="P49" s="436"/>
      <c r="Q49" s="437"/>
      <c r="R49" s="48" t="str">
        <f>IF(V49,"",+$X$11)</f>
        <v/>
      </c>
      <c r="S49" s="443"/>
      <c r="T49" s="444"/>
      <c r="V49" s="82" t="b">
        <f>EXACT(Z49,Y49)</f>
        <v>1</v>
      </c>
      <c r="W49" s="82"/>
      <c r="X49" s="89">
        <f>+Kintoneからエクセル!BW2</f>
        <v>0</v>
      </c>
      <c r="Y49" s="85" t="str">
        <f>+'C006見積依頼書'!V97</f>
        <v/>
      </c>
      <c r="Z49" s="89" t="str">
        <f t="shared" si="16"/>
        <v/>
      </c>
      <c r="AD49" s="89" t="str">
        <f>IF(V49=TRUE,(IF(V50=TRUE,(IF(V51=TRUE,(IF(W51=TRUE,"",Z49)),Z49)),Z49)),Z49)</f>
        <v/>
      </c>
      <c r="AE49" s="85" t="str">
        <f>IF(V49=TRUE,(IF(V50=TRUE,(IF(V51=TRUE,(IF(W51=TRUE,"",Y49)),Y49)),Y49)),Y49)</f>
        <v/>
      </c>
      <c r="AH49" s="98" t="str">
        <f t="shared" si="22"/>
        <v/>
      </c>
      <c r="AI49" s="110" t="str">
        <f t="shared" si="19"/>
        <v/>
      </c>
    </row>
    <row r="50" spans="2:35" ht="15" customHeight="1">
      <c r="B50" s="90"/>
      <c r="C50" s="97" t="s">
        <v>229</v>
      </c>
      <c r="D50" s="433" t="str">
        <f t="shared" si="14"/>
        <v/>
      </c>
      <c r="E50" s="434"/>
      <c r="F50" s="434"/>
      <c r="G50" s="434"/>
      <c r="H50" s="438"/>
      <c r="I50" s="434"/>
      <c r="J50" s="434"/>
      <c r="K50" s="445" t="str">
        <f t="shared" si="15"/>
        <v/>
      </c>
      <c r="L50" s="438"/>
      <c r="M50" s="438"/>
      <c r="N50" s="438"/>
      <c r="O50" s="438"/>
      <c r="P50" s="438"/>
      <c r="Q50" s="446"/>
      <c r="R50" s="101" t="str">
        <f t="shared" ref="R50" si="35">IF(V50,"",+$X$11)</f>
        <v/>
      </c>
      <c r="S50" s="439"/>
      <c r="T50" s="440"/>
      <c r="U50" s="71"/>
      <c r="V50" s="82" t="b">
        <f t="shared" ref="V50:V51" si="36">EXACT(Z50,Y50)</f>
        <v>1</v>
      </c>
      <c r="W50" s="82"/>
      <c r="X50" s="89">
        <f>+Kintoneからエクセル!BX2</f>
        <v>0</v>
      </c>
      <c r="Y50" s="85" t="str">
        <f>+'C006見積依頼書'!V98</f>
        <v/>
      </c>
      <c r="Z50" s="89" t="str">
        <f t="shared" si="16"/>
        <v/>
      </c>
      <c r="AD50" s="89" t="str">
        <f>IF(V50=TRUE,"",Z50)</f>
        <v/>
      </c>
      <c r="AE50" s="85" t="str">
        <f>IF(V50=TRUE,"",Y50)</f>
        <v/>
      </c>
      <c r="AG50" s="107"/>
      <c r="AH50" s="98" t="str">
        <f>IF(R50=0,"",R50)</f>
        <v/>
      </c>
      <c r="AI50" s="110" t="str">
        <f t="shared" si="19"/>
        <v/>
      </c>
    </row>
    <row r="51" spans="2:35" ht="15" customHeight="1">
      <c r="B51" s="90"/>
      <c r="C51" s="97" t="s">
        <v>230</v>
      </c>
      <c r="D51" s="268" t="str">
        <f t="shared" si="14"/>
        <v/>
      </c>
      <c r="E51" s="269"/>
      <c r="F51" s="269"/>
      <c r="G51" s="270"/>
      <c r="H51" s="155" t="s">
        <v>231</v>
      </c>
      <c r="I51" s="447" t="str">
        <f>IF(AF51=0,"",AF51)</f>
        <v/>
      </c>
      <c r="J51" s="448"/>
      <c r="K51" s="268" t="str">
        <f t="shared" si="15"/>
        <v/>
      </c>
      <c r="L51" s="269"/>
      <c r="M51" s="269"/>
      <c r="N51" s="270"/>
      <c r="O51" s="155" t="s">
        <v>231</v>
      </c>
      <c r="P51" s="447" t="str">
        <f>IF(AG51=0,"",AG51)</f>
        <v/>
      </c>
      <c r="Q51" s="448"/>
      <c r="R51" s="104" t="str">
        <f>IF(V51=TRUE,(IF(W51=TRUE,"",$X$11)),$X$11)</f>
        <v/>
      </c>
      <c r="S51" s="441"/>
      <c r="T51" s="442"/>
      <c r="U51" s="71"/>
      <c r="V51" s="82" t="b">
        <f t="shared" si="36"/>
        <v>1</v>
      </c>
      <c r="W51" s="82" t="b">
        <f>EXACT(AB51,AC51)</f>
        <v>1</v>
      </c>
      <c r="X51" s="89">
        <f>+Kintoneからエクセル!BY2</f>
        <v>0</v>
      </c>
      <c r="Y51" s="85" t="str">
        <f>+'C006見積依頼書'!V100</f>
        <v/>
      </c>
      <c r="Z51" s="89" t="str">
        <f t="shared" si="16"/>
        <v/>
      </c>
      <c r="AA51" s="89">
        <f>+Kintoneからエクセル!DU2</f>
        <v>0</v>
      </c>
      <c r="AB51" s="85" t="str">
        <f>+'C006見積依頼書'!W100</f>
        <v/>
      </c>
      <c r="AC51" s="89" t="str">
        <f>IF(AA51=0,"",AA51)</f>
        <v/>
      </c>
      <c r="AD51" s="89" t="str">
        <f t="shared" ref="AD51" si="37">IF(V51=TRUE,"",Z51)</f>
        <v/>
      </c>
      <c r="AE51" s="85" t="str">
        <f t="shared" ref="AE51" si="38">IF(V51=TRUE,"",Y51)</f>
        <v/>
      </c>
      <c r="AF51" s="89" t="str">
        <f>IF(W51=TRUE,"",AC51)</f>
        <v/>
      </c>
      <c r="AG51" s="85" t="str">
        <f>IF(W51=TRUE,"",AB51)</f>
        <v/>
      </c>
      <c r="AH51" s="98" t="str">
        <f>IF(R51=0,"",R51)</f>
        <v/>
      </c>
      <c r="AI51" s="110" t="str">
        <f t="shared" si="19"/>
        <v/>
      </c>
    </row>
    <row r="52" spans="2:35" ht="15" customHeight="1">
      <c r="B52" s="93" t="s">
        <v>791</v>
      </c>
      <c r="C52" s="96" t="s">
        <v>342</v>
      </c>
      <c r="D52" s="435" t="str">
        <f t="shared" si="14"/>
        <v/>
      </c>
      <c r="E52" s="436"/>
      <c r="F52" s="436"/>
      <c r="G52" s="436"/>
      <c r="H52" s="436"/>
      <c r="I52" s="436"/>
      <c r="J52" s="437"/>
      <c r="K52" s="435" t="str">
        <f t="shared" si="15"/>
        <v/>
      </c>
      <c r="L52" s="436"/>
      <c r="M52" s="436"/>
      <c r="N52" s="436"/>
      <c r="O52" s="436"/>
      <c r="P52" s="436"/>
      <c r="Q52" s="437"/>
      <c r="R52" s="48" t="str">
        <f>IF(V52,"",+$X$11)</f>
        <v/>
      </c>
      <c r="S52" s="443"/>
      <c r="T52" s="444"/>
      <c r="V52" s="82" t="b">
        <f>EXACT(Z52,Y52)</f>
        <v>1</v>
      </c>
      <c r="W52" s="82"/>
      <c r="X52" s="89">
        <f>+Kintoneからエクセル!CC2</f>
        <v>0</v>
      </c>
      <c r="Y52" s="85" t="str">
        <f>+'C006見積依頼書'!V106</f>
        <v/>
      </c>
      <c r="Z52" s="89" t="str">
        <f t="shared" si="16"/>
        <v/>
      </c>
      <c r="AD52" s="89" t="str">
        <f>IF(V52=TRUE,(IF(V53=TRUE,(IF(V54=TRUE,(IF(W54=TRUE,"",Z52)),Z52)),Z52)),Z52)</f>
        <v/>
      </c>
      <c r="AE52" s="85" t="str">
        <f>IF(V52=TRUE,(IF(V53=TRUE,(IF(V54=TRUE,(IF(W54=TRUE,"",Y52)),Y52)),Y52)),Y52)</f>
        <v/>
      </c>
      <c r="AH52" s="98" t="str">
        <f t="shared" ref="AH52:AH96" si="39">IF(R52=0,"",R52)</f>
        <v/>
      </c>
      <c r="AI52" s="110" t="str">
        <f t="shared" si="19"/>
        <v/>
      </c>
    </row>
    <row r="53" spans="2:35" ht="15" customHeight="1">
      <c r="B53" s="90"/>
      <c r="C53" s="97" t="s">
        <v>229</v>
      </c>
      <c r="D53" s="433" t="str">
        <f t="shared" si="14"/>
        <v/>
      </c>
      <c r="E53" s="434"/>
      <c r="F53" s="434"/>
      <c r="G53" s="434"/>
      <c r="H53" s="438"/>
      <c r="I53" s="434"/>
      <c r="J53" s="434"/>
      <c r="K53" s="445" t="str">
        <f t="shared" si="15"/>
        <v/>
      </c>
      <c r="L53" s="438"/>
      <c r="M53" s="438"/>
      <c r="N53" s="438"/>
      <c r="O53" s="438"/>
      <c r="P53" s="438"/>
      <c r="Q53" s="446"/>
      <c r="R53" s="101" t="str">
        <f t="shared" ref="R53" si="40">IF(V53,"",+$X$11)</f>
        <v/>
      </c>
      <c r="S53" s="439"/>
      <c r="T53" s="440"/>
      <c r="U53" s="71"/>
      <c r="V53" s="82" t="b">
        <f t="shared" ref="V53:V54" si="41">EXACT(Z53,Y53)</f>
        <v>1</v>
      </c>
      <c r="W53" s="82"/>
      <c r="X53" s="89">
        <f>+Kintoneからエクセル!CD2</f>
        <v>0</v>
      </c>
      <c r="Y53" s="85" t="str">
        <f>+'C006見積依頼書'!V107</f>
        <v/>
      </c>
      <c r="Z53" s="89" t="str">
        <f t="shared" si="16"/>
        <v/>
      </c>
      <c r="AD53" s="89" t="str">
        <f>IF(V53=TRUE,"",Z53)</f>
        <v/>
      </c>
      <c r="AE53" s="85" t="str">
        <f>IF(V53=TRUE,"",Y53)</f>
        <v/>
      </c>
      <c r="AG53" s="107"/>
      <c r="AH53" s="98" t="str">
        <f t="shared" si="39"/>
        <v/>
      </c>
      <c r="AI53" s="110" t="str">
        <f t="shared" si="19"/>
        <v/>
      </c>
    </row>
    <row r="54" spans="2:35" ht="15" customHeight="1">
      <c r="B54" s="90"/>
      <c r="C54" s="97" t="s">
        <v>230</v>
      </c>
      <c r="D54" s="268" t="str">
        <f t="shared" si="14"/>
        <v/>
      </c>
      <c r="E54" s="269"/>
      <c r="F54" s="269"/>
      <c r="G54" s="270"/>
      <c r="H54" s="155" t="s">
        <v>231</v>
      </c>
      <c r="I54" s="447" t="str">
        <f>IF(AF54=0,"",AF54)</f>
        <v/>
      </c>
      <c r="J54" s="448"/>
      <c r="K54" s="268" t="str">
        <f t="shared" si="15"/>
        <v/>
      </c>
      <c r="L54" s="269"/>
      <c r="M54" s="269"/>
      <c r="N54" s="270"/>
      <c r="O54" s="155" t="s">
        <v>231</v>
      </c>
      <c r="P54" s="447" t="str">
        <f>IF(AG54=0,"",AG54)</f>
        <v/>
      </c>
      <c r="Q54" s="448"/>
      <c r="R54" s="104" t="str">
        <f>IF(V54=TRUE,(IF(W54=TRUE,"",$X$11)),$X$11)</f>
        <v/>
      </c>
      <c r="S54" s="441"/>
      <c r="T54" s="442"/>
      <c r="U54" s="71"/>
      <c r="V54" s="82" t="b">
        <f t="shared" si="41"/>
        <v>1</v>
      </c>
      <c r="W54" s="82" t="b">
        <f>EXACT(AB54,AC54)</f>
        <v>1</v>
      </c>
      <c r="X54" s="89">
        <f>+Kintoneからエクセル!CE2</f>
        <v>0</v>
      </c>
      <c r="Y54" s="85" t="str">
        <f>+'C006見積依頼書'!V109</f>
        <v/>
      </c>
      <c r="Z54" s="89" t="str">
        <f t="shared" si="16"/>
        <v/>
      </c>
      <c r="AA54" s="89">
        <f>+Kintoneからエクセル!DV2</f>
        <v>0</v>
      </c>
      <c r="AB54" s="85" t="str">
        <f>+'C006見積依頼書'!W109</f>
        <v/>
      </c>
      <c r="AC54" s="89" t="str">
        <f>IF(AA54=0,"",AA54)</f>
        <v/>
      </c>
      <c r="AD54" s="89" t="str">
        <f t="shared" ref="AD54" si="42">IF(V54=TRUE,"",Z54)</f>
        <v/>
      </c>
      <c r="AE54" s="85" t="str">
        <f t="shared" ref="AE54" si="43">IF(V54=TRUE,"",Y54)</f>
        <v/>
      </c>
      <c r="AF54" s="89" t="str">
        <f>IF(W54=TRUE,"",AC54)</f>
        <v/>
      </c>
      <c r="AG54" s="85" t="str">
        <f>IF(W54=TRUE,"",AB54)</f>
        <v/>
      </c>
      <c r="AH54" s="98" t="str">
        <f t="shared" si="39"/>
        <v/>
      </c>
      <c r="AI54" s="110" t="str">
        <f t="shared" si="19"/>
        <v/>
      </c>
    </row>
    <row r="55" spans="2:35" ht="15" customHeight="1">
      <c r="B55" s="93" t="s">
        <v>792</v>
      </c>
      <c r="C55" s="96" t="s">
        <v>342</v>
      </c>
      <c r="D55" s="435" t="str">
        <f t="shared" si="14"/>
        <v/>
      </c>
      <c r="E55" s="436"/>
      <c r="F55" s="436"/>
      <c r="G55" s="436"/>
      <c r="H55" s="436"/>
      <c r="I55" s="436"/>
      <c r="J55" s="437"/>
      <c r="K55" s="435" t="str">
        <f t="shared" si="15"/>
        <v/>
      </c>
      <c r="L55" s="436"/>
      <c r="M55" s="436"/>
      <c r="N55" s="436"/>
      <c r="O55" s="436"/>
      <c r="P55" s="436"/>
      <c r="Q55" s="437"/>
      <c r="R55" s="48" t="str">
        <f>IF(V55,"",+$X$11)</f>
        <v/>
      </c>
      <c r="S55" s="443"/>
      <c r="T55" s="444"/>
      <c r="V55" s="82" t="b">
        <f>EXACT(Z55,Y55)</f>
        <v>1</v>
      </c>
      <c r="W55" s="82"/>
      <c r="X55" s="89">
        <f>+Kintoneからエクセル!CI2</f>
        <v>0</v>
      </c>
      <c r="Y55" s="85" t="str">
        <f>+'C006見積依頼書'!V115</f>
        <v/>
      </c>
      <c r="Z55" s="89" t="str">
        <f t="shared" si="16"/>
        <v/>
      </c>
      <c r="AD55" s="89" t="str">
        <f>IF(V55=TRUE,(IF(V56=TRUE,(IF(V57=TRUE,(IF(W57=TRUE,"",Z55)),Z55)),Z55)),Z55)</f>
        <v/>
      </c>
      <c r="AE55" s="85" t="str">
        <f>IF(V55=TRUE,(IF(V56=TRUE,(IF(V57=TRUE,(IF(W57=TRUE,"",Y55)),Y55)),Y55)),Y55)</f>
        <v/>
      </c>
      <c r="AH55" s="98" t="str">
        <f t="shared" si="39"/>
        <v/>
      </c>
      <c r="AI55" s="110" t="str">
        <f t="shared" si="19"/>
        <v/>
      </c>
    </row>
    <row r="56" spans="2:35" ht="15" customHeight="1">
      <c r="B56" s="90"/>
      <c r="C56" s="97" t="s">
        <v>229</v>
      </c>
      <c r="D56" s="433" t="str">
        <f t="shared" si="14"/>
        <v/>
      </c>
      <c r="E56" s="434"/>
      <c r="F56" s="434"/>
      <c r="G56" s="434"/>
      <c r="H56" s="438"/>
      <c r="I56" s="434"/>
      <c r="J56" s="434"/>
      <c r="K56" s="445" t="str">
        <f t="shared" si="15"/>
        <v/>
      </c>
      <c r="L56" s="438"/>
      <c r="M56" s="438"/>
      <c r="N56" s="438"/>
      <c r="O56" s="438"/>
      <c r="P56" s="438"/>
      <c r="Q56" s="446"/>
      <c r="R56" s="101" t="str">
        <f t="shared" ref="R56" si="44">IF(V56,"",+$X$11)</f>
        <v/>
      </c>
      <c r="S56" s="439"/>
      <c r="T56" s="440"/>
      <c r="U56" s="71"/>
      <c r="V56" s="82" t="b">
        <f t="shared" ref="V56:V57" si="45">EXACT(Z56,Y56)</f>
        <v>1</v>
      </c>
      <c r="W56" s="82"/>
      <c r="X56" s="89">
        <f>+Kintoneからエクセル!CJ2</f>
        <v>0</v>
      </c>
      <c r="Y56" s="85" t="str">
        <f>+'C006見積依頼書'!V116</f>
        <v/>
      </c>
      <c r="Z56" s="89" t="str">
        <f t="shared" si="16"/>
        <v/>
      </c>
      <c r="AD56" s="89" t="str">
        <f>IF(V56=TRUE,"",Z56)</f>
        <v/>
      </c>
      <c r="AE56" s="85" t="str">
        <f>IF(V56=TRUE,"",Y56)</f>
        <v/>
      </c>
      <c r="AG56" s="107"/>
      <c r="AH56" s="98" t="str">
        <f t="shared" si="39"/>
        <v/>
      </c>
      <c r="AI56" s="110" t="str">
        <f t="shared" si="19"/>
        <v/>
      </c>
    </row>
    <row r="57" spans="2:35" ht="15" customHeight="1">
      <c r="B57" s="90"/>
      <c r="C57" s="97" t="s">
        <v>230</v>
      </c>
      <c r="D57" s="268" t="str">
        <f t="shared" si="14"/>
        <v/>
      </c>
      <c r="E57" s="269"/>
      <c r="F57" s="269"/>
      <c r="G57" s="270"/>
      <c r="H57" s="155" t="s">
        <v>231</v>
      </c>
      <c r="I57" s="447" t="str">
        <f>IF(AF57=0,"",AF57)</f>
        <v/>
      </c>
      <c r="J57" s="448"/>
      <c r="K57" s="268" t="str">
        <f t="shared" si="15"/>
        <v/>
      </c>
      <c r="L57" s="269"/>
      <c r="M57" s="269"/>
      <c r="N57" s="270"/>
      <c r="O57" s="155" t="s">
        <v>231</v>
      </c>
      <c r="P57" s="447" t="str">
        <f>IF(AG57=0,"",AG57)</f>
        <v/>
      </c>
      <c r="Q57" s="448"/>
      <c r="R57" s="104" t="str">
        <f>IF(V57=TRUE,(IF(W57=TRUE,"",$X$11)),$X$11)</f>
        <v/>
      </c>
      <c r="S57" s="441"/>
      <c r="T57" s="442"/>
      <c r="U57" s="71"/>
      <c r="V57" s="82" t="b">
        <f t="shared" si="45"/>
        <v>1</v>
      </c>
      <c r="W57" s="82" t="b">
        <f>EXACT(AB57,AC57)</f>
        <v>1</v>
      </c>
      <c r="X57" s="89">
        <f>+Kintoneからエクセル!CK2</f>
        <v>0</v>
      </c>
      <c r="Y57" s="85" t="str">
        <f>+'C006見積依頼書'!V118</f>
        <v/>
      </c>
      <c r="Z57" s="89" t="str">
        <f t="shared" si="16"/>
        <v/>
      </c>
      <c r="AA57" s="89">
        <f>+Kintoneからエクセル!DW2</f>
        <v>0</v>
      </c>
      <c r="AB57" s="85" t="str">
        <f>+'C006見積依頼書'!W118</f>
        <v/>
      </c>
      <c r="AC57" s="89" t="str">
        <f>IF(AA57=0,"",AA57)</f>
        <v/>
      </c>
      <c r="AD57" s="89" t="str">
        <f t="shared" ref="AD57" si="46">IF(V57=TRUE,"",Z57)</f>
        <v/>
      </c>
      <c r="AE57" s="85" t="str">
        <f t="shared" ref="AE57" si="47">IF(V57=TRUE,"",Y57)</f>
        <v/>
      </c>
      <c r="AF57" s="89" t="str">
        <f>IF(W57=TRUE,"",AC57)</f>
        <v/>
      </c>
      <c r="AG57" s="85" t="str">
        <f>IF(W57=TRUE,"",AB57)</f>
        <v/>
      </c>
      <c r="AH57" s="98" t="str">
        <f t="shared" si="39"/>
        <v/>
      </c>
      <c r="AI57" s="110" t="str">
        <f t="shared" si="19"/>
        <v/>
      </c>
    </row>
    <row r="58" spans="2:35" ht="15" customHeight="1">
      <c r="B58" s="93" t="s">
        <v>793</v>
      </c>
      <c r="C58" s="96" t="s">
        <v>342</v>
      </c>
      <c r="D58" s="435" t="str">
        <f t="shared" si="14"/>
        <v/>
      </c>
      <c r="E58" s="436"/>
      <c r="F58" s="436"/>
      <c r="G58" s="436"/>
      <c r="H58" s="436"/>
      <c r="I58" s="436"/>
      <c r="J58" s="437"/>
      <c r="K58" s="435" t="str">
        <f t="shared" si="15"/>
        <v/>
      </c>
      <c r="L58" s="436"/>
      <c r="M58" s="436"/>
      <c r="N58" s="436"/>
      <c r="O58" s="436"/>
      <c r="P58" s="436"/>
      <c r="Q58" s="437"/>
      <c r="R58" s="48" t="str">
        <f>IF(V58,"",+$X$11)</f>
        <v/>
      </c>
      <c r="S58" s="443"/>
      <c r="T58" s="444"/>
      <c r="V58" s="82" t="b">
        <f>EXACT(Z58,Y58)</f>
        <v>1</v>
      </c>
      <c r="W58" s="82"/>
      <c r="X58" s="89">
        <f>+Kintoneからエクセル!CO2</f>
        <v>0</v>
      </c>
      <c r="Y58" s="85" t="str">
        <f>+'C006見積依頼書'!V124</f>
        <v/>
      </c>
      <c r="Z58" s="89" t="str">
        <f t="shared" si="16"/>
        <v/>
      </c>
      <c r="AD58" s="89" t="str">
        <f>IF(V58=TRUE,(IF(V59=TRUE,(IF(V60=TRUE,(IF(W60=TRUE,"",Z58)),Z58)),Z58)),Z58)</f>
        <v/>
      </c>
      <c r="AE58" s="85" t="str">
        <f>IF(V58=TRUE,(IF(V59=TRUE,(IF(V60=TRUE,(IF(W60=TRUE,"",Y58)),Y58)),Y58)),Y58)</f>
        <v/>
      </c>
      <c r="AH58" s="98" t="str">
        <f t="shared" si="39"/>
        <v/>
      </c>
      <c r="AI58" s="110" t="str">
        <f t="shared" si="19"/>
        <v/>
      </c>
    </row>
    <row r="59" spans="2:35" ht="15" customHeight="1">
      <c r="B59" s="90"/>
      <c r="C59" s="97" t="s">
        <v>229</v>
      </c>
      <c r="D59" s="433" t="str">
        <f t="shared" si="14"/>
        <v/>
      </c>
      <c r="E59" s="434"/>
      <c r="F59" s="434"/>
      <c r="G59" s="434"/>
      <c r="H59" s="438"/>
      <c r="I59" s="434"/>
      <c r="J59" s="434"/>
      <c r="K59" s="445" t="str">
        <f t="shared" si="15"/>
        <v/>
      </c>
      <c r="L59" s="438"/>
      <c r="M59" s="438"/>
      <c r="N59" s="438"/>
      <c r="O59" s="438"/>
      <c r="P59" s="438"/>
      <c r="Q59" s="446"/>
      <c r="R59" s="101" t="str">
        <f t="shared" ref="R59" si="48">IF(V59,"",+$X$11)</f>
        <v/>
      </c>
      <c r="S59" s="439"/>
      <c r="T59" s="440"/>
      <c r="U59" s="71"/>
      <c r="V59" s="82" t="b">
        <f t="shared" ref="V59:V60" si="49">EXACT(Z59,Y59)</f>
        <v>1</v>
      </c>
      <c r="W59" s="82"/>
      <c r="X59" s="89">
        <f>+Kintoneからエクセル!CP2</f>
        <v>0</v>
      </c>
      <c r="Y59" s="85" t="str">
        <f>+'C006見積依頼書'!V125</f>
        <v/>
      </c>
      <c r="Z59" s="89" t="str">
        <f t="shared" si="16"/>
        <v/>
      </c>
      <c r="AD59" s="89" t="str">
        <f>IF(V59=TRUE,"",Z59)</f>
        <v/>
      </c>
      <c r="AE59" s="85" t="str">
        <f>IF(V59=TRUE,"",Y59)</f>
        <v/>
      </c>
      <c r="AG59" s="107"/>
      <c r="AH59" s="98" t="str">
        <f t="shared" si="39"/>
        <v/>
      </c>
      <c r="AI59" s="110" t="str">
        <f t="shared" si="19"/>
        <v/>
      </c>
    </row>
    <row r="60" spans="2:35" ht="15" customHeight="1">
      <c r="B60" s="90"/>
      <c r="C60" s="97" t="s">
        <v>230</v>
      </c>
      <c r="D60" s="268" t="str">
        <f t="shared" si="14"/>
        <v/>
      </c>
      <c r="E60" s="269"/>
      <c r="F60" s="269"/>
      <c r="G60" s="270"/>
      <c r="H60" s="155" t="s">
        <v>231</v>
      </c>
      <c r="I60" s="447" t="str">
        <f>IF(AF60=0,"",AF60)</f>
        <v/>
      </c>
      <c r="J60" s="448"/>
      <c r="K60" s="268" t="str">
        <f t="shared" si="15"/>
        <v/>
      </c>
      <c r="L60" s="269"/>
      <c r="M60" s="269"/>
      <c r="N60" s="270"/>
      <c r="O60" s="155" t="s">
        <v>231</v>
      </c>
      <c r="P60" s="447" t="str">
        <f>IF(AG60=0,"",AG60)</f>
        <v/>
      </c>
      <c r="Q60" s="448"/>
      <c r="R60" s="104" t="str">
        <f>IF(V60=TRUE,(IF(W60=TRUE,"",$X$11)),$X$11)</f>
        <v/>
      </c>
      <c r="S60" s="441"/>
      <c r="T60" s="442"/>
      <c r="U60" s="71"/>
      <c r="V60" s="82" t="b">
        <f t="shared" si="49"/>
        <v>1</v>
      </c>
      <c r="W60" s="82" t="b">
        <f>EXACT(AB60,AC60)</f>
        <v>1</v>
      </c>
      <c r="X60" s="89">
        <f>+Kintoneからエクセル!CQ2</f>
        <v>0</v>
      </c>
      <c r="Y60" s="85" t="str">
        <f>+'C006見積依頼書'!V127</f>
        <v/>
      </c>
      <c r="Z60" s="89" t="str">
        <f t="shared" si="16"/>
        <v/>
      </c>
      <c r="AA60" s="89">
        <f>+Kintoneからエクセル!DX2</f>
        <v>0</v>
      </c>
      <c r="AB60" s="85" t="str">
        <f>+'C006見積依頼書'!W127</f>
        <v/>
      </c>
      <c r="AC60" s="89" t="str">
        <f>IF(AA60=0,"",AA60)</f>
        <v/>
      </c>
      <c r="AD60" s="89" t="str">
        <f t="shared" ref="AD60" si="50">IF(V60=TRUE,"",Z60)</f>
        <v/>
      </c>
      <c r="AE60" s="85" t="str">
        <f t="shared" ref="AE60" si="51">IF(V60=TRUE,"",Y60)</f>
        <v/>
      </c>
      <c r="AF60" s="89" t="str">
        <f>IF(W60=TRUE,"",AC60)</f>
        <v/>
      </c>
      <c r="AG60" s="85" t="str">
        <f>IF(W60=TRUE,"",AB60)</f>
        <v/>
      </c>
      <c r="AH60" s="98" t="str">
        <f t="shared" si="39"/>
        <v/>
      </c>
      <c r="AI60" s="110" t="str">
        <f t="shared" si="19"/>
        <v/>
      </c>
    </row>
    <row r="61" spans="2:35" ht="15" customHeight="1">
      <c r="B61" s="93" t="s">
        <v>794</v>
      </c>
      <c r="C61" s="96" t="s">
        <v>342</v>
      </c>
      <c r="D61" s="435" t="str">
        <f t="shared" si="14"/>
        <v/>
      </c>
      <c r="E61" s="436"/>
      <c r="F61" s="436"/>
      <c r="G61" s="436"/>
      <c r="H61" s="436"/>
      <c r="I61" s="436"/>
      <c r="J61" s="437"/>
      <c r="K61" s="435" t="str">
        <f t="shared" si="15"/>
        <v/>
      </c>
      <c r="L61" s="436"/>
      <c r="M61" s="436"/>
      <c r="N61" s="436"/>
      <c r="O61" s="436"/>
      <c r="P61" s="436"/>
      <c r="Q61" s="437"/>
      <c r="R61" s="48" t="str">
        <f>IF(V61,"",+$X$11)</f>
        <v/>
      </c>
      <c r="S61" s="443"/>
      <c r="T61" s="444"/>
      <c r="V61" s="82" t="b">
        <f>EXACT(Z61,Y61)</f>
        <v>1</v>
      </c>
      <c r="W61" s="82"/>
      <c r="X61" s="89">
        <f>+Kintoneからエクセル!CU2</f>
        <v>0</v>
      </c>
      <c r="Y61" s="85" t="str">
        <f>+'C006見積依頼書'!V133</f>
        <v/>
      </c>
      <c r="Z61" s="89" t="str">
        <f t="shared" si="16"/>
        <v/>
      </c>
      <c r="AD61" s="89" t="str">
        <f>IF(V61=TRUE,(IF(V62=TRUE,(IF(V63=TRUE,(IF(W63=TRUE,"",Z61)),Z61)),Z61)),Z61)</f>
        <v/>
      </c>
      <c r="AE61" s="85" t="str">
        <f>IF(V61=TRUE,(IF(V62=TRUE,(IF(V63=TRUE,(IF(W63=TRUE,"",Y61)),Y61)),Y61)),Y61)</f>
        <v/>
      </c>
      <c r="AH61" s="98" t="str">
        <f t="shared" si="39"/>
        <v/>
      </c>
      <c r="AI61" s="110" t="str">
        <f t="shared" si="19"/>
        <v/>
      </c>
    </row>
    <row r="62" spans="2:35" ht="15" customHeight="1">
      <c r="B62" s="90"/>
      <c r="C62" s="97" t="s">
        <v>229</v>
      </c>
      <c r="D62" s="433" t="str">
        <f t="shared" si="14"/>
        <v/>
      </c>
      <c r="E62" s="434"/>
      <c r="F62" s="434"/>
      <c r="G62" s="434"/>
      <c r="H62" s="438"/>
      <c r="I62" s="434"/>
      <c r="J62" s="434"/>
      <c r="K62" s="445" t="str">
        <f t="shared" si="15"/>
        <v/>
      </c>
      <c r="L62" s="438"/>
      <c r="M62" s="438"/>
      <c r="N62" s="438"/>
      <c r="O62" s="438"/>
      <c r="P62" s="438"/>
      <c r="Q62" s="446"/>
      <c r="R62" s="101" t="str">
        <f t="shared" ref="R62" si="52">IF(V62,"",+$X$11)</f>
        <v/>
      </c>
      <c r="S62" s="439"/>
      <c r="T62" s="440"/>
      <c r="U62" s="71"/>
      <c r="V62" s="82" t="b">
        <f t="shared" ref="V62:V63" si="53">EXACT(Z62,Y62)</f>
        <v>1</v>
      </c>
      <c r="W62" s="82"/>
      <c r="X62" s="89">
        <f>+Kintoneからエクセル!CV2</f>
        <v>0</v>
      </c>
      <c r="Y62" s="85" t="str">
        <f>+'C006見積依頼書'!V134</f>
        <v/>
      </c>
      <c r="Z62" s="89" t="str">
        <f t="shared" si="16"/>
        <v/>
      </c>
      <c r="AD62" s="89" t="str">
        <f>IF(V62=TRUE,"",Z62)</f>
        <v/>
      </c>
      <c r="AE62" s="85" t="str">
        <f>IF(V62=TRUE,"",Y62)</f>
        <v/>
      </c>
      <c r="AG62" s="107"/>
      <c r="AH62" s="98" t="str">
        <f t="shared" si="39"/>
        <v/>
      </c>
      <c r="AI62" s="110" t="str">
        <f t="shared" si="19"/>
        <v/>
      </c>
    </row>
    <row r="63" spans="2:35" ht="15" customHeight="1">
      <c r="B63" s="90"/>
      <c r="C63" s="97" t="s">
        <v>230</v>
      </c>
      <c r="D63" s="268" t="str">
        <f t="shared" si="14"/>
        <v/>
      </c>
      <c r="E63" s="269"/>
      <c r="F63" s="269"/>
      <c r="G63" s="270"/>
      <c r="H63" s="155" t="s">
        <v>231</v>
      </c>
      <c r="I63" s="447" t="str">
        <f>IF(AF63=0,"",AF63)</f>
        <v/>
      </c>
      <c r="J63" s="448"/>
      <c r="K63" s="268" t="str">
        <f t="shared" si="15"/>
        <v/>
      </c>
      <c r="L63" s="269"/>
      <c r="M63" s="269"/>
      <c r="N63" s="270"/>
      <c r="O63" s="155" t="s">
        <v>231</v>
      </c>
      <c r="P63" s="447" t="str">
        <f>IF(AG63=0,"",AG63)</f>
        <v/>
      </c>
      <c r="Q63" s="448"/>
      <c r="R63" s="104" t="str">
        <f>IF(V63=TRUE,(IF(W63=TRUE,"",$X$11)),$X$11)</f>
        <v/>
      </c>
      <c r="S63" s="441"/>
      <c r="T63" s="442"/>
      <c r="U63" s="71"/>
      <c r="V63" s="82" t="b">
        <f t="shared" si="53"/>
        <v>1</v>
      </c>
      <c r="W63" s="82" t="b">
        <f>EXACT(AB63,AC63)</f>
        <v>1</v>
      </c>
      <c r="X63" s="89">
        <f>+Kintoneからエクセル!CW2</f>
        <v>0</v>
      </c>
      <c r="Y63" s="85" t="str">
        <f>+'C006見積依頼書'!V136</f>
        <v/>
      </c>
      <c r="Z63" s="89" t="str">
        <f t="shared" si="16"/>
        <v/>
      </c>
      <c r="AA63" s="89">
        <f>+Kintoneからエクセル!DY2</f>
        <v>0</v>
      </c>
      <c r="AB63" s="85" t="str">
        <f>+'C006見積依頼書'!W136</f>
        <v/>
      </c>
      <c r="AC63" s="89" t="str">
        <f>IF(AA63=0,"",AA63)</f>
        <v/>
      </c>
      <c r="AD63" s="89" t="str">
        <f t="shared" ref="AD63" si="54">IF(V63=TRUE,"",Z63)</f>
        <v/>
      </c>
      <c r="AE63" s="85" t="str">
        <f t="shared" ref="AE63" si="55">IF(V63=TRUE,"",Y63)</f>
        <v/>
      </c>
      <c r="AF63" s="89"/>
      <c r="AG63" s="85" t="str">
        <f>IF(W63=TRUE,"",AB63)</f>
        <v/>
      </c>
      <c r="AH63" s="98" t="str">
        <f t="shared" si="39"/>
        <v/>
      </c>
      <c r="AI63" s="110" t="str">
        <f t="shared" si="19"/>
        <v/>
      </c>
    </row>
    <row r="64" spans="2:35" ht="15" customHeight="1">
      <c r="B64" s="93" t="s">
        <v>795</v>
      </c>
      <c r="C64" s="96" t="s">
        <v>342</v>
      </c>
      <c r="D64" s="435" t="str">
        <f t="shared" si="14"/>
        <v/>
      </c>
      <c r="E64" s="436"/>
      <c r="F64" s="436"/>
      <c r="G64" s="436"/>
      <c r="H64" s="436"/>
      <c r="I64" s="436"/>
      <c r="J64" s="437"/>
      <c r="K64" s="435" t="str">
        <f t="shared" si="15"/>
        <v/>
      </c>
      <c r="L64" s="436"/>
      <c r="M64" s="436"/>
      <c r="N64" s="436"/>
      <c r="O64" s="436"/>
      <c r="P64" s="436"/>
      <c r="Q64" s="437"/>
      <c r="R64" s="48" t="str">
        <f>IF(V64,"",+$X$11)</f>
        <v/>
      </c>
      <c r="S64" s="443"/>
      <c r="T64" s="444"/>
      <c r="V64" s="82" t="b">
        <f>EXACT(Z64,Y64)</f>
        <v>1</v>
      </c>
      <c r="W64" s="82"/>
      <c r="X64" s="89">
        <f>+Kintoneからエクセル!DA2</f>
        <v>0</v>
      </c>
      <c r="Y64" s="85" t="str">
        <f>+'C006見積依頼書'!V142</f>
        <v/>
      </c>
      <c r="Z64" s="89" t="str">
        <f t="shared" si="16"/>
        <v/>
      </c>
      <c r="AD64" s="89" t="str">
        <f>IF(V64=TRUE,(IF(V65=TRUE,(IF(V66=TRUE,(IF(W66=TRUE,"",Z64)),Z64)),Z64)),Z64)</f>
        <v/>
      </c>
      <c r="AE64" s="85" t="str">
        <f>IF(V64=TRUE,(IF(V65=TRUE,(IF(V66=TRUE,(IF(W66=TRUE,"",Y64)),Y64)),Y64)),Y64)</f>
        <v/>
      </c>
      <c r="AH64" s="98" t="str">
        <f t="shared" si="39"/>
        <v/>
      </c>
      <c r="AI64" s="110" t="str">
        <f t="shared" si="19"/>
        <v/>
      </c>
    </row>
    <row r="65" spans="2:35" ht="15" customHeight="1">
      <c r="B65" s="90"/>
      <c r="C65" s="97" t="s">
        <v>229</v>
      </c>
      <c r="D65" s="433" t="str">
        <f t="shared" si="14"/>
        <v/>
      </c>
      <c r="E65" s="434"/>
      <c r="F65" s="434"/>
      <c r="G65" s="434"/>
      <c r="H65" s="438"/>
      <c r="I65" s="434"/>
      <c r="J65" s="434"/>
      <c r="K65" s="445" t="str">
        <f t="shared" si="15"/>
        <v/>
      </c>
      <c r="L65" s="438"/>
      <c r="M65" s="438"/>
      <c r="N65" s="438"/>
      <c r="O65" s="438"/>
      <c r="P65" s="438"/>
      <c r="Q65" s="446"/>
      <c r="R65" s="101" t="str">
        <f t="shared" ref="R65" si="56">IF(V65,"",+$X$11)</f>
        <v/>
      </c>
      <c r="S65" s="439"/>
      <c r="T65" s="440"/>
      <c r="U65" s="71"/>
      <c r="V65" s="82" t="b">
        <f t="shared" ref="V65:V66" si="57">EXACT(Z65,Y65)</f>
        <v>1</v>
      </c>
      <c r="W65" s="82"/>
      <c r="X65" s="89">
        <f>+Kintoneからエクセル!DB2</f>
        <v>0</v>
      </c>
      <c r="Y65" s="85" t="str">
        <f>+'C006見積依頼書'!V143</f>
        <v/>
      </c>
      <c r="Z65" s="89" t="str">
        <f t="shared" si="16"/>
        <v/>
      </c>
      <c r="AD65" s="89" t="str">
        <f>IF(V65=TRUE,"",Z65)</f>
        <v/>
      </c>
      <c r="AE65" s="85" t="str">
        <f>IF(V65=TRUE,"",Y65)</f>
        <v/>
      </c>
      <c r="AG65" s="107"/>
      <c r="AH65" s="98" t="str">
        <f t="shared" si="39"/>
        <v/>
      </c>
      <c r="AI65" s="110" t="str">
        <f t="shared" si="19"/>
        <v/>
      </c>
    </row>
    <row r="66" spans="2:35" ht="15" customHeight="1">
      <c r="B66" s="90"/>
      <c r="C66" s="97" t="s">
        <v>230</v>
      </c>
      <c r="D66" s="268" t="str">
        <f t="shared" si="14"/>
        <v/>
      </c>
      <c r="E66" s="269"/>
      <c r="F66" s="269"/>
      <c r="G66" s="270"/>
      <c r="H66" s="155" t="s">
        <v>231</v>
      </c>
      <c r="I66" s="447" t="str">
        <f>IF(AF66=0,"",AF66)</f>
        <v/>
      </c>
      <c r="J66" s="448"/>
      <c r="K66" s="268" t="str">
        <f t="shared" si="15"/>
        <v/>
      </c>
      <c r="L66" s="269"/>
      <c r="M66" s="269"/>
      <c r="N66" s="270"/>
      <c r="O66" s="155" t="s">
        <v>231</v>
      </c>
      <c r="P66" s="447" t="str">
        <f>IF(AG66=0,"",AG66)</f>
        <v/>
      </c>
      <c r="Q66" s="448"/>
      <c r="R66" s="104" t="str">
        <f>IF(V66=TRUE,(IF(W66=TRUE,"",$X$11)),$X$11)</f>
        <v/>
      </c>
      <c r="S66" s="441"/>
      <c r="T66" s="442"/>
      <c r="U66" s="71"/>
      <c r="V66" s="82" t="b">
        <f t="shared" si="57"/>
        <v>1</v>
      </c>
      <c r="W66" s="82" t="b">
        <f>EXACT(AB66,AC66)</f>
        <v>1</v>
      </c>
      <c r="X66" s="89">
        <f>+Kintoneからエクセル!DC2</f>
        <v>0</v>
      </c>
      <c r="Y66" s="85" t="str">
        <f>+'C006見積依頼書'!V145</f>
        <v/>
      </c>
      <c r="Z66" s="89" t="str">
        <f t="shared" si="16"/>
        <v/>
      </c>
      <c r="AA66" s="89">
        <f>+Kintoneからエクセル!DZ2</f>
        <v>0</v>
      </c>
      <c r="AB66" s="85" t="str">
        <f>+'C006見積依頼書'!W145</f>
        <v/>
      </c>
      <c r="AC66" s="89" t="str">
        <f>IF(AA66=0,"",AA66)</f>
        <v/>
      </c>
      <c r="AD66" s="89" t="str">
        <f t="shared" ref="AD66" si="58">IF(V66=TRUE,"",Z66)</f>
        <v/>
      </c>
      <c r="AE66" s="85" t="str">
        <f t="shared" ref="AE66" si="59">IF(V66=TRUE,"",Y66)</f>
        <v/>
      </c>
      <c r="AF66" s="89" t="str">
        <f>IF(W66=TRUE,"",AC66)</f>
        <v/>
      </c>
      <c r="AG66" s="85" t="str">
        <f>IF(W66=TRUE,"",AB66)</f>
        <v/>
      </c>
      <c r="AH66" s="98" t="str">
        <f t="shared" si="39"/>
        <v/>
      </c>
      <c r="AI66" s="110" t="str">
        <f t="shared" si="19"/>
        <v/>
      </c>
    </row>
    <row r="67" spans="2:35" ht="15" customHeight="1">
      <c r="B67" s="93" t="s">
        <v>796</v>
      </c>
      <c r="C67" s="96" t="s">
        <v>342</v>
      </c>
      <c r="D67" s="435" t="str">
        <f t="shared" si="14"/>
        <v/>
      </c>
      <c r="E67" s="436"/>
      <c r="F67" s="436"/>
      <c r="G67" s="436"/>
      <c r="H67" s="436"/>
      <c r="I67" s="436"/>
      <c r="J67" s="437"/>
      <c r="K67" s="435" t="str">
        <f t="shared" si="15"/>
        <v/>
      </c>
      <c r="L67" s="436"/>
      <c r="M67" s="436"/>
      <c r="N67" s="436"/>
      <c r="O67" s="436"/>
      <c r="P67" s="436"/>
      <c r="Q67" s="437"/>
      <c r="R67" s="48" t="str">
        <f>IF(V67,"",+$X$11)</f>
        <v/>
      </c>
      <c r="S67" s="443"/>
      <c r="T67" s="444"/>
      <c r="V67" s="82" t="b">
        <f>EXACT(Z67,Y67)</f>
        <v>1</v>
      </c>
      <c r="W67" s="82"/>
      <c r="X67" s="89">
        <f>+Kintoneからエクセル!EA2</f>
        <v>0</v>
      </c>
      <c r="Y67" s="85" t="str">
        <f>+'C006見積依頼書'!V151</f>
        <v/>
      </c>
      <c r="Z67" s="89" t="str">
        <f t="shared" si="16"/>
        <v/>
      </c>
      <c r="AD67" s="89" t="str">
        <f>IF(V67=TRUE,(IF(V68=TRUE,(IF(V69=TRUE,(IF(W69=TRUE,"",Z67)),Z67)),Z67)),Z67)</f>
        <v/>
      </c>
      <c r="AE67" s="85" t="str">
        <f>IF(V67=TRUE,(IF(V68=TRUE,(IF(V69=TRUE,(IF(W69=TRUE,"",Y67)),Y67)),Y67)),Y67)</f>
        <v/>
      </c>
      <c r="AH67" s="98" t="str">
        <f t="shared" si="39"/>
        <v/>
      </c>
      <c r="AI67" s="110" t="str">
        <f t="shared" si="19"/>
        <v/>
      </c>
    </row>
    <row r="68" spans="2:35" ht="15" customHeight="1">
      <c r="B68" s="90"/>
      <c r="C68" s="97" t="s">
        <v>229</v>
      </c>
      <c r="D68" s="433" t="str">
        <f t="shared" si="14"/>
        <v/>
      </c>
      <c r="E68" s="434"/>
      <c r="F68" s="434"/>
      <c r="G68" s="434"/>
      <c r="H68" s="438"/>
      <c r="I68" s="434"/>
      <c r="J68" s="434"/>
      <c r="K68" s="445" t="str">
        <f t="shared" si="15"/>
        <v/>
      </c>
      <c r="L68" s="438"/>
      <c r="M68" s="438"/>
      <c r="N68" s="438"/>
      <c r="O68" s="438"/>
      <c r="P68" s="438"/>
      <c r="Q68" s="446"/>
      <c r="R68" s="101" t="str">
        <f t="shared" ref="R68" si="60">IF(V68,"",+$X$11)</f>
        <v/>
      </c>
      <c r="S68" s="439"/>
      <c r="T68" s="440"/>
      <c r="U68" s="71"/>
      <c r="V68" s="82" t="b">
        <f t="shared" ref="V68:V69" si="61">EXACT(Z68,Y68)</f>
        <v>1</v>
      </c>
      <c r="W68" s="82"/>
      <c r="X68" s="89">
        <f>+Kintoneからエクセル!EB2</f>
        <v>0</v>
      </c>
      <c r="Y68" s="85" t="str">
        <f>+'C006見積依頼書'!V152</f>
        <v/>
      </c>
      <c r="Z68" s="89" t="str">
        <f t="shared" si="16"/>
        <v/>
      </c>
      <c r="AD68" s="89" t="str">
        <f>IF(V68=TRUE,"",Z68)</f>
        <v/>
      </c>
      <c r="AE68" s="85" t="str">
        <f>IF(V68=TRUE,"",Y68)</f>
        <v/>
      </c>
      <c r="AG68" s="107"/>
      <c r="AH68" s="98" t="str">
        <f t="shared" si="39"/>
        <v/>
      </c>
      <c r="AI68" s="110" t="str">
        <f t="shared" si="19"/>
        <v/>
      </c>
    </row>
    <row r="69" spans="2:35" ht="15" customHeight="1">
      <c r="B69" s="90"/>
      <c r="C69" s="97" t="s">
        <v>230</v>
      </c>
      <c r="D69" s="268" t="str">
        <f t="shared" ref="D69:D97" si="62">IF(AD69=0,"",AD69)</f>
        <v/>
      </c>
      <c r="E69" s="269"/>
      <c r="F69" s="269"/>
      <c r="G69" s="270"/>
      <c r="H69" s="155" t="s">
        <v>231</v>
      </c>
      <c r="I69" s="447" t="str">
        <f>IF(AF69=0,"",AF69)</f>
        <v/>
      </c>
      <c r="J69" s="448"/>
      <c r="K69" s="268" t="str">
        <f t="shared" ref="K69:K96" si="63">IF(AE69=0,"",AE69)</f>
        <v/>
      </c>
      <c r="L69" s="269"/>
      <c r="M69" s="269"/>
      <c r="N69" s="270"/>
      <c r="O69" s="155" t="s">
        <v>231</v>
      </c>
      <c r="P69" s="447" t="str">
        <f>IF(AG69=0,"",AG69)</f>
        <v/>
      </c>
      <c r="Q69" s="448"/>
      <c r="R69" s="104" t="str">
        <f>IF(V69=TRUE,(IF(W69=TRUE,"",$X$11)),$X$11)</f>
        <v/>
      </c>
      <c r="S69" s="441"/>
      <c r="T69" s="442"/>
      <c r="U69" s="71"/>
      <c r="V69" s="82" t="b">
        <f t="shared" si="61"/>
        <v>1</v>
      </c>
      <c r="W69" s="82" t="b">
        <f>EXACT(AB69,AC69)</f>
        <v>1</v>
      </c>
      <c r="X69" s="89">
        <f>+Kintoneからエクセル!EC2</f>
        <v>0</v>
      </c>
      <c r="Y69" s="85" t="str">
        <f>+'C006見積依頼書'!V154</f>
        <v/>
      </c>
      <c r="Z69" s="89" t="str">
        <f t="shared" ref="Z69:Z97" si="64">IF(X69=0,"",X69)</f>
        <v/>
      </c>
      <c r="AA69" s="89">
        <f>+Kintoneからエクセル!ED2</f>
        <v>0</v>
      </c>
      <c r="AB69" s="85" t="str">
        <f>+'C006見積依頼書'!W154</f>
        <v/>
      </c>
      <c r="AC69" s="89" t="str">
        <f>IF(AA69=0,"",AA69)</f>
        <v/>
      </c>
      <c r="AD69" s="89" t="str">
        <f t="shared" ref="AD69" si="65">IF(V69=TRUE,"",Z69)</f>
        <v/>
      </c>
      <c r="AE69" s="85" t="str">
        <f t="shared" ref="AE69" si="66">IF(V69=TRUE,"",Y69)</f>
        <v/>
      </c>
      <c r="AF69" s="89" t="str">
        <f>IF(W69=TRUE,"",AC69)</f>
        <v/>
      </c>
      <c r="AG69" s="85" t="str">
        <f>IF(W69=TRUE,"",AB69)</f>
        <v/>
      </c>
      <c r="AH69" s="98" t="str">
        <f t="shared" si="39"/>
        <v/>
      </c>
      <c r="AI69" s="110" t="str">
        <f>IF(S69=0,"",S69)</f>
        <v/>
      </c>
    </row>
    <row r="70" spans="2:35" ht="15" customHeight="1">
      <c r="B70" s="93" t="s">
        <v>797</v>
      </c>
      <c r="C70" s="96" t="s">
        <v>342</v>
      </c>
      <c r="D70" s="435" t="str">
        <f t="shared" si="62"/>
        <v/>
      </c>
      <c r="E70" s="436"/>
      <c r="F70" s="436"/>
      <c r="G70" s="436"/>
      <c r="H70" s="436"/>
      <c r="I70" s="436"/>
      <c r="J70" s="437"/>
      <c r="K70" s="435" t="str">
        <f t="shared" si="63"/>
        <v/>
      </c>
      <c r="L70" s="436"/>
      <c r="M70" s="436"/>
      <c r="N70" s="436"/>
      <c r="O70" s="436"/>
      <c r="P70" s="436"/>
      <c r="Q70" s="437"/>
      <c r="R70" s="48" t="str">
        <f>IF(V70,"",+$X$11)</f>
        <v/>
      </c>
      <c r="S70" s="443"/>
      <c r="T70" s="444"/>
      <c r="V70" s="82" t="b">
        <f>EXACT(Z70,Y70)</f>
        <v>1</v>
      </c>
      <c r="W70" s="82"/>
      <c r="X70" s="89">
        <f>+Kintoneからエクセル!EG2</f>
        <v>0</v>
      </c>
      <c r="Y70" s="85" t="str">
        <f>+'C006見積依頼書'!V160</f>
        <v/>
      </c>
      <c r="Z70" s="89" t="str">
        <f t="shared" si="64"/>
        <v/>
      </c>
      <c r="AD70" s="89" t="str">
        <f>IF(V70=TRUE,(IF(V71=TRUE,(IF(V72=TRUE,(IF(W72=TRUE,"",Z70)),Z70)),Z70)),Z70)</f>
        <v/>
      </c>
      <c r="AE70" s="85" t="str">
        <f>IF(V70=TRUE,(IF(V71=TRUE,(IF(V72=TRUE,(IF(W72=TRUE,"",Y70)),Y70)),Y70)),Y70)</f>
        <v/>
      </c>
      <c r="AH70" s="98" t="str">
        <f t="shared" si="39"/>
        <v/>
      </c>
      <c r="AI70" s="110" t="str">
        <f t="shared" si="19"/>
        <v/>
      </c>
    </row>
    <row r="71" spans="2:35" ht="15" customHeight="1">
      <c r="B71" s="90"/>
      <c r="C71" s="97" t="s">
        <v>229</v>
      </c>
      <c r="D71" s="433" t="str">
        <f t="shared" si="62"/>
        <v/>
      </c>
      <c r="E71" s="434"/>
      <c r="F71" s="434"/>
      <c r="G71" s="434"/>
      <c r="H71" s="438"/>
      <c r="I71" s="434"/>
      <c r="J71" s="434"/>
      <c r="K71" s="445" t="str">
        <f t="shared" si="63"/>
        <v/>
      </c>
      <c r="L71" s="438"/>
      <c r="M71" s="438"/>
      <c r="N71" s="438"/>
      <c r="O71" s="438"/>
      <c r="P71" s="438"/>
      <c r="Q71" s="446"/>
      <c r="R71" s="101" t="str">
        <f t="shared" ref="R71" si="67">IF(V71,"",+$X$11)</f>
        <v/>
      </c>
      <c r="S71" s="439"/>
      <c r="T71" s="440"/>
      <c r="U71" s="71"/>
      <c r="V71" s="82" t="b">
        <f t="shared" ref="V71:V72" si="68">EXACT(Z71,Y71)</f>
        <v>1</v>
      </c>
      <c r="W71" s="82"/>
      <c r="X71" s="89">
        <f>+Kintoneからエクセル!EH2</f>
        <v>0</v>
      </c>
      <c r="Y71" s="85" t="str">
        <f>+'C006見積依頼書'!V161</f>
        <v/>
      </c>
      <c r="Z71" s="89" t="str">
        <f t="shared" si="64"/>
        <v/>
      </c>
      <c r="AD71" s="89" t="str">
        <f>IF(V71=TRUE,"",Z71)</f>
        <v/>
      </c>
      <c r="AE71" s="85" t="str">
        <f>IF(V71=TRUE,"",Y71)</f>
        <v/>
      </c>
      <c r="AG71" s="107"/>
      <c r="AH71" s="98" t="str">
        <f t="shared" si="39"/>
        <v/>
      </c>
      <c r="AI71" s="110" t="str">
        <f t="shared" si="19"/>
        <v/>
      </c>
    </row>
    <row r="72" spans="2:35" ht="15" customHeight="1">
      <c r="B72" s="90"/>
      <c r="C72" s="97" t="s">
        <v>230</v>
      </c>
      <c r="D72" s="268" t="str">
        <f t="shared" si="62"/>
        <v/>
      </c>
      <c r="E72" s="269"/>
      <c r="F72" s="269"/>
      <c r="G72" s="270"/>
      <c r="H72" s="155" t="s">
        <v>231</v>
      </c>
      <c r="I72" s="447" t="str">
        <f>IF(AF72=0,"",AF72)</f>
        <v/>
      </c>
      <c r="J72" s="448"/>
      <c r="K72" s="268" t="str">
        <f t="shared" si="63"/>
        <v/>
      </c>
      <c r="L72" s="269"/>
      <c r="M72" s="269"/>
      <c r="N72" s="270"/>
      <c r="O72" s="155" t="s">
        <v>231</v>
      </c>
      <c r="P72" s="447" t="str">
        <f>IF(AG72=0,"",AG72)</f>
        <v/>
      </c>
      <c r="Q72" s="448"/>
      <c r="R72" s="104" t="str">
        <f>IF(V72=TRUE,(IF(W72=TRUE,"",$X$11)),$X$11)</f>
        <v/>
      </c>
      <c r="S72" s="441"/>
      <c r="T72" s="442"/>
      <c r="U72" s="71"/>
      <c r="V72" s="82" t="b">
        <f t="shared" si="68"/>
        <v>1</v>
      </c>
      <c r="W72" s="82" t="b">
        <f>EXACT(AB72,AC72)</f>
        <v>1</v>
      </c>
      <c r="X72" s="89">
        <f>+Kintoneからエクセル!EI2</f>
        <v>0</v>
      </c>
      <c r="Y72" s="85" t="str">
        <f>+'C006見積依頼書'!V163</f>
        <v/>
      </c>
      <c r="Z72" s="89" t="str">
        <f t="shared" si="64"/>
        <v/>
      </c>
      <c r="AA72" s="89">
        <f>+Kintoneからエクセル!EJ2</f>
        <v>0</v>
      </c>
      <c r="AB72" s="85" t="str">
        <f>+'C006見積依頼書'!W163</f>
        <v/>
      </c>
      <c r="AC72" s="89" t="str">
        <f>IF(AA72=0,"",AA72)</f>
        <v/>
      </c>
      <c r="AD72" s="89" t="str">
        <f t="shared" ref="AD72" si="69">IF(V72=TRUE,"",Z72)</f>
        <v/>
      </c>
      <c r="AE72" s="85" t="str">
        <f t="shared" ref="AE72" si="70">IF(V72=TRUE,"",Y72)</f>
        <v/>
      </c>
      <c r="AF72" s="89" t="str">
        <f>IF(W72=TRUE,"",AC72)</f>
        <v/>
      </c>
      <c r="AG72" s="85" t="str">
        <f>IF(W72=TRUE,"",AB72)</f>
        <v/>
      </c>
      <c r="AH72" s="98" t="str">
        <f t="shared" si="39"/>
        <v/>
      </c>
      <c r="AI72" s="110" t="str">
        <f t="shared" si="19"/>
        <v/>
      </c>
    </row>
    <row r="73" spans="2:35" ht="15" customHeight="1">
      <c r="B73" s="93" t="s">
        <v>798</v>
      </c>
      <c r="C73" s="96" t="s">
        <v>342</v>
      </c>
      <c r="D73" s="435" t="str">
        <f t="shared" si="62"/>
        <v/>
      </c>
      <c r="E73" s="436"/>
      <c r="F73" s="436"/>
      <c r="G73" s="436"/>
      <c r="H73" s="436"/>
      <c r="I73" s="436"/>
      <c r="J73" s="437"/>
      <c r="K73" s="435" t="str">
        <f t="shared" si="63"/>
        <v/>
      </c>
      <c r="L73" s="436"/>
      <c r="M73" s="436"/>
      <c r="N73" s="436"/>
      <c r="O73" s="436"/>
      <c r="P73" s="436"/>
      <c r="Q73" s="437"/>
      <c r="R73" s="48" t="str">
        <f>IF(V73,"",+$X$11)</f>
        <v/>
      </c>
      <c r="S73" s="443"/>
      <c r="T73" s="444"/>
      <c r="V73" s="82" t="b">
        <f>EXACT(Z73,Y73)</f>
        <v>1</v>
      </c>
      <c r="W73" s="82"/>
      <c r="X73" s="89">
        <f>+Kintoneからエクセル!EN2</f>
        <v>0</v>
      </c>
      <c r="Y73" s="85" t="str">
        <f>+'C006見積依頼書'!V169</f>
        <v/>
      </c>
      <c r="Z73" s="89" t="str">
        <f t="shared" si="64"/>
        <v/>
      </c>
      <c r="AD73" s="89" t="str">
        <f>IF(V73=TRUE,(IF(V74=TRUE,(IF(V75=TRUE,(IF(W75=TRUE,"",Z73)),Z73)),Z73)),Z73)</f>
        <v/>
      </c>
      <c r="AE73" s="85" t="str">
        <f>IF(V73=TRUE,(IF(V74=TRUE,(IF(V75=TRUE,(IF(W75=TRUE,"",Y73)),Y73)),Y73)),Y73)</f>
        <v/>
      </c>
      <c r="AH73" s="98" t="str">
        <f t="shared" si="39"/>
        <v/>
      </c>
      <c r="AI73" s="110" t="str">
        <f t="shared" si="19"/>
        <v/>
      </c>
    </row>
    <row r="74" spans="2:35" ht="15" customHeight="1">
      <c r="B74" s="90"/>
      <c r="C74" s="97" t="s">
        <v>229</v>
      </c>
      <c r="D74" s="433" t="str">
        <f t="shared" si="62"/>
        <v/>
      </c>
      <c r="E74" s="434"/>
      <c r="F74" s="434"/>
      <c r="G74" s="434"/>
      <c r="H74" s="438"/>
      <c r="I74" s="434"/>
      <c r="J74" s="434"/>
      <c r="K74" s="445" t="str">
        <f t="shared" si="63"/>
        <v/>
      </c>
      <c r="L74" s="438"/>
      <c r="M74" s="438"/>
      <c r="N74" s="438"/>
      <c r="O74" s="438"/>
      <c r="P74" s="438"/>
      <c r="Q74" s="446"/>
      <c r="R74" s="101" t="str">
        <f t="shared" ref="R74" si="71">IF(V74,"",+$X$11)</f>
        <v/>
      </c>
      <c r="S74" s="439"/>
      <c r="T74" s="440"/>
      <c r="U74" s="71"/>
      <c r="V74" s="82" t="b">
        <f t="shared" ref="V74:V75" si="72">EXACT(Z74,Y74)</f>
        <v>1</v>
      </c>
      <c r="W74" s="82"/>
      <c r="X74" s="89">
        <f>+Kintoneからエクセル!EO2</f>
        <v>0</v>
      </c>
      <c r="Y74" s="85" t="str">
        <f>+'C006見積依頼書'!V170</f>
        <v/>
      </c>
      <c r="Z74" s="89" t="str">
        <f t="shared" si="64"/>
        <v/>
      </c>
      <c r="AD74" s="89" t="str">
        <f>IF(V74=TRUE,"",Z74)</f>
        <v/>
      </c>
      <c r="AE74" s="85" t="str">
        <f>IF(V74=TRUE,"",Y74)</f>
        <v/>
      </c>
      <c r="AG74" s="107"/>
      <c r="AH74" s="98" t="str">
        <f t="shared" si="39"/>
        <v/>
      </c>
      <c r="AI74" s="110" t="str">
        <f t="shared" si="19"/>
        <v/>
      </c>
    </row>
    <row r="75" spans="2:35" ht="15" customHeight="1">
      <c r="B75" s="90"/>
      <c r="C75" s="97" t="s">
        <v>230</v>
      </c>
      <c r="D75" s="268" t="str">
        <f t="shared" si="62"/>
        <v/>
      </c>
      <c r="E75" s="269"/>
      <c r="F75" s="269"/>
      <c r="G75" s="270"/>
      <c r="H75" s="155" t="s">
        <v>231</v>
      </c>
      <c r="I75" s="447" t="str">
        <f>IF(AF75=0,"",AF75)</f>
        <v/>
      </c>
      <c r="J75" s="448"/>
      <c r="K75" s="268" t="str">
        <f t="shared" si="63"/>
        <v/>
      </c>
      <c r="L75" s="269"/>
      <c r="M75" s="269"/>
      <c r="N75" s="270"/>
      <c r="O75" s="155" t="s">
        <v>231</v>
      </c>
      <c r="P75" s="447" t="str">
        <f>IF(AG75=0,"",AG75)</f>
        <v/>
      </c>
      <c r="Q75" s="448"/>
      <c r="R75" s="104" t="str">
        <f>IF(V75=TRUE,(IF(W75=TRUE,"",$X$11)),$X$11)</f>
        <v/>
      </c>
      <c r="S75" s="441"/>
      <c r="T75" s="442"/>
      <c r="U75" s="71"/>
      <c r="V75" s="82" t="b">
        <f t="shared" si="72"/>
        <v>1</v>
      </c>
      <c r="W75" s="82" t="b">
        <f>EXACT(AB75,AC75)</f>
        <v>1</v>
      </c>
      <c r="X75" s="89">
        <f>+Kintoneからエクセル!EP2</f>
        <v>0</v>
      </c>
      <c r="Y75" s="85" t="str">
        <f>+'C006見積依頼書'!V172</f>
        <v/>
      </c>
      <c r="Z75" s="89" t="str">
        <f t="shared" si="64"/>
        <v/>
      </c>
      <c r="AA75" s="89">
        <f>+Kintoneからエクセル!EQ2</f>
        <v>0</v>
      </c>
      <c r="AB75" s="85" t="str">
        <f>+'C006見積依頼書'!W172</f>
        <v/>
      </c>
      <c r="AC75" s="89" t="str">
        <f>IF(AA75=0,"",AA75)</f>
        <v/>
      </c>
      <c r="AD75" s="89" t="str">
        <f t="shared" ref="AD75" si="73">IF(V75=TRUE,"",Z75)</f>
        <v/>
      </c>
      <c r="AE75" s="85" t="str">
        <f t="shared" ref="AE75" si="74">IF(V75=TRUE,"",Y75)</f>
        <v/>
      </c>
      <c r="AF75" s="89" t="str">
        <f>IF(W75=TRUE,"",AC75)</f>
        <v/>
      </c>
      <c r="AG75" s="85" t="str">
        <f>IF(W75=TRUE,"",AB75)</f>
        <v/>
      </c>
      <c r="AH75" s="98" t="str">
        <f t="shared" si="39"/>
        <v/>
      </c>
      <c r="AI75" s="110" t="str">
        <f t="shared" si="19"/>
        <v/>
      </c>
    </row>
    <row r="76" spans="2:35" ht="15" customHeight="1">
      <c r="B76" s="93" t="s">
        <v>799</v>
      </c>
      <c r="C76" s="96" t="s">
        <v>342</v>
      </c>
      <c r="D76" s="435" t="str">
        <f t="shared" si="62"/>
        <v/>
      </c>
      <c r="E76" s="436"/>
      <c r="F76" s="436"/>
      <c r="G76" s="436"/>
      <c r="H76" s="436"/>
      <c r="I76" s="436"/>
      <c r="J76" s="437"/>
      <c r="K76" s="435" t="str">
        <f t="shared" si="63"/>
        <v/>
      </c>
      <c r="L76" s="436"/>
      <c r="M76" s="436"/>
      <c r="N76" s="436"/>
      <c r="O76" s="436"/>
      <c r="P76" s="436"/>
      <c r="Q76" s="437"/>
      <c r="R76" s="48" t="str">
        <f>IF(V76,"",+$X$11)</f>
        <v/>
      </c>
      <c r="S76" s="443"/>
      <c r="T76" s="444"/>
      <c r="V76" s="82" t="b">
        <f>EXACT(Z76,Y76)</f>
        <v>1</v>
      </c>
      <c r="W76" s="82"/>
      <c r="X76" s="89">
        <f>+Kintoneからエクセル!EU2</f>
        <v>0</v>
      </c>
      <c r="Y76" s="85" t="str">
        <f>+'C006見積依頼書'!V178</f>
        <v/>
      </c>
      <c r="Z76" s="89" t="str">
        <f t="shared" si="64"/>
        <v/>
      </c>
      <c r="AD76" s="89" t="str">
        <f>IF(V76=TRUE,(IF(V77=TRUE,(IF(V78=TRUE,(IF(W78=TRUE,"",Z76)),Z76)),Z76)),Z76)</f>
        <v/>
      </c>
      <c r="AE76" s="85" t="str">
        <f>IF(V76=TRUE,(IF(V77=TRUE,(IF(V78=TRUE,(IF(W78=TRUE,"",Y76)),Y76)),Y76)),Y76)</f>
        <v/>
      </c>
      <c r="AH76" s="98" t="str">
        <f t="shared" si="39"/>
        <v/>
      </c>
      <c r="AI76" s="110" t="str">
        <f t="shared" si="19"/>
        <v/>
      </c>
    </row>
    <row r="77" spans="2:35" ht="15" customHeight="1">
      <c r="B77" s="90"/>
      <c r="C77" s="97" t="s">
        <v>229</v>
      </c>
      <c r="D77" s="433" t="str">
        <f t="shared" si="62"/>
        <v/>
      </c>
      <c r="E77" s="434"/>
      <c r="F77" s="434"/>
      <c r="G77" s="434"/>
      <c r="H77" s="438"/>
      <c r="I77" s="434"/>
      <c r="J77" s="434"/>
      <c r="K77" s="445" t="str">
        <f t="shared" si="63"/>
        <v/>
      </c>
      <c r="L77" s="438"/>
      <c r="M77" s="438"/>
      <c r="N77" s="438"/>
      <c r="O77" s="438"/>
      <c r="P77" s="438"/>
      <c r="Q77" s="446"/>
      <c r="R77" s="101" t="str">
        <f t="shared" ref="R77" si="75">IF(V77,"",+$X$11)</f>
        <v/>
      </c>
      <c r="S77" s="439"/>
      <c r="T77" s="440"/>
      <c r="U77" s="71"/>
      <c r="V77" s="82" t="b">
        <f t="shared" ref="V77:V78" si="76">EXACT(Z77,Y77)</f>
        <v>1</v>
      </c>
      <c r="W77" s="82"/>
      <c r="X77" s="89">
        <f>+Kintoneからエクセル!EV2</f>
        <v>0</v>
      </c>
      <c r="Y77" s="85" t="str">
        <f>+'C006見積依頼書'!V179</f>
        <v/>
      </c>
      <c r="Z77" s="89" t="str">
        <f t="shared" si="64"/>
        <v/>
      </c>
      <c r="AD77" s="89" t="str">
        <f>IF(V77=TRUE,"",Z77)</f>
        <v/>
      </c>
      <c r="AE77" s="85" t="str">
        <f>IF(V77=TRUE,"",Y77)</f>
        <v/>
      </c>
      <c r="AG77" s="107"/>
      <c r="AH77" s="98" t="str">
        <f t="shared" si="39"/>
        <v/>
      </c>
      <c r="AI77" s="110" t="str">
        <f t="shared" si="19"/>
        <v/>
      </c>
    </row>
    <row r="78" spans="2:35" ht="15" customHeight="1">
      <c r="B78" s="90"/>
      <c r="C78" s="97" t="s">
        <v>230</v>
      </c>
      <c r="D78" s="268" t="str">
        <f t="shared" si="62"/>
        <v/>
      </c>
      <c r="E78" s="269"/>
      <c r="F78" s="269"/>
      <c r="G78" s="270"/>
      <c r="H78" s="155" t="s">
        <v>231</v>
      </c>
      <c r="I78" s="447" t="str">
        <f>IF(AF78=0,"",AF78)</f>
        <v/>
      </c>
      <c r="J78" s="448"/>
      <c r="K78" s="268" t="str">
        <f t="shared" si="63"/>
        <v/>
      </c>
      <c r="L78" s="269"/>
      <c r="M78" s="269"/>
      <c r="N78" s="270"/>
      <c r="O78" s="155" t="s">
        <v>231</v>
      </c>
      <c r="P78" s="447" t="str">
        <f>IF(AG78=0,"",AG78)</f>
        <v/>
      </c>
      <c r="Q78" s="448"/>
      <c r="R78" s="104" t="str">
        <f>IF(V78=TRUE,(IF(W78=TRUE,"",$X$11)),$X$11)</f>
        <v/>
      </c>
      <c r="S78" s="441"/>
      <c r="T78" s="442"/>
      <c r="U78" s="71"/>
      <c r="V78" s="82" t="b">
        <f t="shared" si="76"/>
        <v>1</v>
      </c>
      <c r="W78" s="82" t="b">
        <f>EXACT(AB78,AC78)</f>
        <v>1</v>
      </c>
      <c r="X78" s="89">
        <f>+Kintoneからエクセル!EW2</f>
        <v>0</v>
      </c>
      <c r="Y78" s="85" t="str">
        <f>+'C006見積依頼書'!V181</f>
        <v/>
      </c>
      <c r="Z78" s="89" t="str">
        <f t="shared" si="64"/>
        <v/>
      </c>
      <c r="AA78" s="89">
        <f>+Kintoneからエクセル!EX2</f>
        <v>0</v>
      </c>
      <c r="AB78" s="85" t="str">
        <f>+'C006見積依頼書'!W181</f>
        <v/>
      </c>
      <c r="AC78" s="89" t="str">
        <f>IF(AA78=0,"",AA78)</f>
        <v/>
      </c>
      <c r="AD78" s="89" t="str">
        <f t="shared" ref="AD78" si="77">IF(V78=TRUE,"",Z78)</f>
        <v/>
      </c>
      <c r="AE78" s="85" t="str">
        <f t="shared" ref="AE78" si="78">IF(V78=TRUE,"",Y78)</f>
        <v/>
      </c>
      <c r="AF78" s="89" t="str">
        <f>IF(W78=TRUE,"",AC78)</f>
        <v/>
      </c>
      <c r="AG78" s="85" t="str">
        <f>IF(W78=TRUE,"",AB78)</f>
        <v/>
      </c>
      <c r="AH78" s="98" t="str">
        <f t="shared" si="39"/>
        <v/>
      </c>
      <c r="AI78" s="110" t="str">
        <f t="shared" si="19"/>
        <v/>
      </c>
    </row>
    <row r="79" spans="2:35" ht="15" customHeight="1">
      <c r="B79" s="93" t="s">
        <v>800</v>
      </c>
      <c r="C79" s="96" t="s">
        <v>342</v>
      </c>
      <c r="D79" s="435" t="str">
        <f t="shared" si="62"/>
        <v/>
      </c>
      <c r="E79" s="436"/>
      <c r="F79" s="436"/>
      <c r="G79" s="436"/>
      <c r="H79" s="436"/>
      <c r="I79" s="436"/>
      <c r="J79" s="437"/>
      <c r="K79" s="435" t="str">
        <f t="shared" si="63"/>
        <v/>
      </c>
      <c r="L79" s="436"/>
      <c r="M79" s="436"/>
      <c r="N79" s="436"/>
      <c r="O79" s="436"/>
      <c r="P79" s="436"/>
      <c r="Q79" s="437"/>
      <c r="R79" s="48" t="str">
        <f>IF(V79,"",+$X$11)</f>
        <v/>
      </c>
      <c r="S79" s="443"/>
      <c r="T79" s="444"/>
      <c r="V79" s="82" t="b">
        <f>EXACT(Z79,Y79)</f>
        <v>1</v>
      </c>
      <c r="W79" s="82"/>
      <c r="X79" s="89">
        <f>+Kintoneからエクセル!FB2</f>
        <v>0</v>
      </c>
      <c r="Y79" s="85" t="str">
        <f>+'C006見積依頼書'!V187</f>
        <v/>
      </c>
      <c r="Z79" s="89" t="str">
        <f t="shared" si="64"/>
        <v/>
      </c>
      <c r="AD79" s="89" t="str">
        <f>IF(V79=TRUE,(IF(V80=TRUE,(IF(V81=TRUE,(IF(W81=TRUE,"",Z79)),Z79)),Z79)),Z79)</f>
        <v/>
      </c>
      <c r="AE79" s="85" t="str">
        <f>IF(V79=TRUE,(IF(V80=TRUE,(IF(V81=TRUE,(IF(W81=TRUE,"",Y79)),Y79)),Y79)),Y79)</f>
        <v/>
      </c>
      <c r="AH79" s="98" t="str">
        <f t="shared" si="39"/>
        <v/>
      </c>
      <c r="AI79" s="110" t="str">
        <f t="shared" si="19"/>
        <v/>
      </c>
    </row>
    <row r="80" spans="2:35" ht="15" customHeight="1">
      <c r="B80" s="90"/>
      <c r="C80" s="97" t="s">
        <v>229</v>
      </c>
      <c r="D80" s="433" t="str">
        <f t="shared" si="62"/>
        <v/>
      </c>
      <c r="E80" s="434"/>
      <c r="F80" s="434"/>
      <c r="G80" s="434"/>
      <c r="H80" s="438"/>
      <c r="I80" s="434"/>
      <c r="J80" s="434"/>
      <c r="K80" s="445" t="str">
        <f t="shared" si="63"/>
        <v/>
      </c>
      <c r="L80" s="438"/>
      <c r="M80" s="438"/>
      <c r="N80" s="438"/>
      <c r="O80" s="438"/>
      <c r="P80" s="438"/>
      <c r="Q80" s="446"/>
      <c r="R80" s="101" t="str">
        <f t="shared" ref="R80" si="79">IF(V80,"",+$X$11)</f>
        <v/>
      </c>
      <c r="S80" s="439"/>
      <c r="T80" s="440"/>
      <c r="U80" s="71"/>
      <c r="V80" s="82" t="b">
        <f t="shared" ref="V80:V81" si="80">EXACT(Z80,Y80)</f>
        <v>1</v>
      </c>
      <c r="W80" s="82"/>
      <c r="X80" s="89">
        <f>+Kintoneからエクセル!FC2</f>
        <v>0</v>
      </c>
      <c r="Y80" s="85" t="str">
        <f>+'C006見積依頼書'!V188</f>
        <v/>
      </c>
      <c r="Z80" s="89" t="str">
        <f t="shared" si="64"/>
        <v/>
      </c>
      <c r="AD80" s="89" t="str">
        <f>IF(V80=TRUE,"",Z80)</f>
        <v/>
      </c>
      <c r="AE80" s="85" t="str">
        <f>IF(V80=TRUE,"",Y80)</f>
        <v/>
      </c>
      <c r="AG80" s="107"/>
      <c r="AH80" s="98" t="str">
        <f t="shared" si="39"/>
        <v/>
      </c>
      <c r="AI80" s="110" t="str">
        <f t="shared" si="19"/>
        <v/>
      </c>
    </row>
    <row r="81" spans="2:35" ht="15" customHeight="1">
      <c r="B81" s="90"/>
      <c r="C81" s="97" t="s">
        <v>230</v>
      </c>
      <c r="D81" s="268" t="str">
        <f t="shared" si="62"/>
        <v/>
      </c>
      <c r="E81" s="269"/>
      <c r="F81" s="269"/>
      <c r="G81" s="270"/>
      <c r="H81" s="155" t="s">
        <v>231</v>
      </c>
      <c r="I81" s="447" t="str">
        <f>IF(AF81=0,"",AF81)</f>
        <v/>
      </c>
      <c r="J81" s="448"/>
      <c r="K81" s="268" t="str">
        <f t="shared" si="63"/>
        <v/>
      </c>
      <c r="L81" s="269"/>
      <c r="M81" s="269"/>
      <c r="N81" s="270"/>
      <c r="O81" s="155" t="s">
        <v>231</v>
      </c>
      <c r="P81" s="447" t="str">
        <f>IF(AG81=0,"",AG81)</f>
        <v/>
      </c>
      <c r="Q81" s="448"/>
      <c r="R81" s="104" t="str">
        <f>IF(V81=TRUE,(IF(W81=TRUE,"",$X$11)),$X$11)</f>
        <v/>
      </c>
      <c r="S81" s="441"/>
      <c r="T81" s="442"/>
      <c r="U81" s="71"/>
      <c r="V81" s="82" t="b">
        <f t="shared" si="80"/>
        <v>1</v>
      </c>
      <c r="W81" s="82" t="b">
        <f>EXACT(AB81,AC81)</f>
        <v>1</v>
      </c>
      <c r="X81" s="89">
        <f>+Kintoneからエクセル!FD2</f>
        <v>0</v>
      </c>
      <c r="Y81" s="85" t="str">
        <f>+'C006見積依頼書'!V190</f>
        <v/>
      </c>
      <c r="Z81" s="89" t="str">
        <f t="shared" si="64"/>
        <v/>
      </c>
      <c r="AA81" s="89">
        <f>+Kintoneからエクセル!FE2</f>
        <v>0</v>
      </c>
      <c r="AB81" s="85" t="str">
        <f>+'C006見積依頼書'!W190</f>
        <v/>
      </c>
      <c r="AC81" s="89" t="str">
        <f>IF(AA81=0,"",AA81)</f>
        <v/>
      </c>
      <c r="AD81" s="89" t="str">
        <f t="shared" ref="AD81" si="81">IF(V81=TRUE,"",Z81)</f>
        <v/>
      </c>
      <c r="AE81" s="85" t="str">
        <f t="shared" ref="AE81" si="82">IF(V81=TRUE,"",Y81)</f>
        <v/>
      </c>
      <c r="AF81" s="89" t="str">
        <f>IF(W81=TRUE,"",AC81)</f>
        <v/>
      </c>
      <c r="AG81" s="85" t="str">
        <f>IF(W81=TRUE,"",AB81)</f>
        <v/>
      </c>
      <c r="AH81" s="98" t="str">
        <f t="shared" si="39"/>
        <v/>
      </c>
      <c r="AI81" s="110" t="str">
        <f t="shared" si="19"/>
        <v/>
      </c>
    </row>
    <row r="82" spans="2:35" ht="15" customHeight="1">
      <c r="B82" s="93" t="s">
        <v>801</v>
      </c>
      <c r="C82" s="96" t="s">
        <v>342</v>
      </c>
      <c r="D82" s="435" t="str">
        <f t="shared" si="62"/>
        <v/>
      </c>
      <c r="E82" s="436"/>
      <c r="F82" s="436"/>
      <c r="G82" s="436"/>
      <c r="H82" s="436"/>
      <c r="I82" s="436"/>
      <c r="J82" s="437"/>
      <c r="K82" s="435" t="str">
        <f t="shared" si="63"/>
        <v/>
      </c>
      <c r="L82" s="436"/>
      <c r="M82" s="436"/>
      <c r="N82" s="436"/>
      <c r="O82" s="436"/>
      <c r="P82" s="436"/>
      <c r="Q82" s="437"/>
      <c r="R82" s="48" t="str">
        <f>IF(V82,"",+$X$11)</f>
        <v/>
      </c>
      <c r="S82" s="443"/>
      <c r="T82" s="444"/>
      <c r="V82" s="82" t="b">
        <f>EXACT(Z82,Y82)</f>
        <v>1</v>
      </c>
      <c r="W82" s="82"/>
      <c r="X82" s="89">
        <f>+Kintoneからエクセル!FI2</f>
        <v>0</v>
      </c>
      <c r="Y82" s="85" t="str">
        <f>+'C006見積依頼書'!V196</f>
        <v/>
      </c>
      <c r="Z82" s="89" t="str">
        <f t="shared" si="64"/>
        <v/>
      </c>
      <c r="AD82" s="89" t="str">
        <f>IF(V82=TRUE,(IF(V83=TRUE,(IF(V84=TRUE,(IF(W84=TRUE,"",Z82)),Z82)),Z82)),Z82)</f>
        <v/>
      </c>
      <c r="AE82" s="85" t="str">
        <f>IF(V82=TRUE,(IF(V83=TRUE,(IF(V84=TRUE,(IF(W84=TRUE,"",Y82)),Y82)),Y82)),Y82)</f>
        <v/>
      </c>
      <c r="AH82" s="98" t="str">
        <f t="shared" si="39"/>
        <v/>
      </c>
      <c r="AI82" s="110" t="str">
        <f t="shared" si="19"/>
        <v/>
      </c>
    </row>
    <row r="83" spans="2:35" ht="15" customHeight="1">
      <c r="B83" s="90"/>
      <c r="C83" s="97" t="s">
        <v>229</v>
      </c>
      <c r="D83" s="433" t="str">
        <f t="shared" si="62"/>
        <v/>
      </c>
      <c r="E83" s="434"/>
      <c r="F83" s="434"/>
      <c r="G83" s="434"/>
      <c r="H83" s="438"/>
      <c r="I83" s="434"/>
      <c r="J83" s="434"/>
      <c r="K83" s="445" t="str">
        <f t="shared" si="63"/>
        <v/>
      </c>
      <c r="L83" s="438"/>
      <c r="M83" s="438"/>
      <c r="N83" s="438"/>
      <c r="O83" s="438"/>
      <c r="P83" s="438"/>
      <c r="Q83" s="446"/>
      <c r="R83" s="101" t="str">
        <f t="shared" ref="R83" si="83">IF(V83,"",+$X$11)</f>
        <v/>
      </c>
      <c r="S83" s="439"/>
      <c r="T83" s="440"/>
      <c r="U83" s="71"/>
      <c r="V83" s="82" t="b">
        <f t="shared" ref="V83:V84" si="84">EXACT(Z83,Y83)</f>
        <v>1</v>
      </c>
      <c r="W83" s="82"/>
      <c r="X83" s="89">
        <f>+Kintoneからエクセル!FJ2</f>
        <v>0</v>
      </c>
      <c r="Y83" s="85" t="str">
        <f>+'C006見積依頼書'!V197</f>
        <v/>
      </c>
      <c r="Z83" s="89" t="str">
        <f t="shared" si="64"/>
        <v/>
      </c>
      <c r="AD83" s="89" t="str">
        <f>IF(V83=TRUE,"",Z83)</f>
        <v/>
      </c>
      <c r="AE83" s="85" t="str">
        <f>IF(V83=TRUE,"",Y83)</f>
        <v/>
      </c>
      <c r="AG83" s="107"/>
      <c r="AH83" s="98" t="str">
        <f t="shared" si="39"/>
        <v/>
      </c>
      <c r="AI83" s="110" t="str">
        <f t="shared" si="19"/>
        <v/>
      </c>
    </row>
    <row r="84" spans="2:35" ht="15" customHeight="1">
      <c r="B84" s="90"/>
      <c r="C84" s="97" t="s">
        <v>230</v>
      </c>
      <c r="D84" s="268" t="str">
        <f t="shared" si="62"/>
        <v/>
      </c>
      <c r="E84" s="269"/>
      <c r="F84" s="269"/>
      <c r="G84" s="270"/>
      <c r="H84" s="155" t="s">
        <v>231</v>
      </c>
      <c r="I84" s="447" t="str">
        <f>IF(AF84=0,"",AF84)</f>
        <v/>
      </c>
      <c r="J84" s="448"/>
      <c r="K84" s="268" t="str">
        <f t="shared" si="63"/>
        <v/>
      </c>
      <c r="L84" s="269"/>
      <c r="M84" s="269"/>
      <c r="N84" s="270"/>
      <c r="O84" s="155" t="s">
        <v>231</v>
      </c>
      <c r="P84" s="447" t="str">
        <f>IF(AG84=0,"",AG84)</f>
        <v/>
      </c>
      <c r="Q84" s="448"/>
      <c r="R84" s="104" t="str">
        <f>IF(V84=TRUE,(IF(W84=TRUE,"",$X$11)),$X$11)</f>
        <v/>
      </c>
      <c r="S84" s="441"/>
      <c r="T84" s="442"/>
      <c r="U84" s="71"/>
      <c r="V84" s="82" t="b">
        <f t="shared" si="84"/>
        <v>1</v>
      </c>
      <c r="W84" s="82" t="b">
        <f>EXACT(AB84,AC84)</f>
        <v>1</v>
      </c>
      <c r="X84" s="89">
        <f>+Kintoneからエクセル!FK2</f>
        <v>0</v>
      </c>
      <c r="Y84" s="85" t="str">
        <f>+'C006見積依頼書'!V199</f>
        <v/>
      </c>
      <c r="Z84" s="89" t="str">
        <f t="shared" si="64"/>
        <v/>
      </c>
      <c r="AA84" s="89">
        <f>+Kintoneからエクセル!FL2</f>
        <v>0</v>
      </c>
      <c r="AB84" s="85" t="str">
        <f>+'C006見積依頼書'!W199</f>
        <v/>
      </c>
      <c r="AC84" s="89" t="str">
        <f>IF(AA84=0,"",AA84)</f>
        <v/>
      </c>
      <c r="AD84" s="89" t="str">
        <f t="shared" ref="AD84" si="85">IF(V84=TRUE,"",Z84)</f>
        <v/>
      </c>
      <c r="AE84" s="85" t="str">
        <f t="shared" ref="AE84" si="86">IF(V84=TRUE,"",Y84)</f>
        <v/>
      </c>
      <c r="AF84" s="89" t="str">
        <f>IF(W84=TRUE,"",AC84)</f>
        <v/>
      </c>
      <c r="AG84" s="85" t="str">
        <f>IF(W84=TRUE,"",AB84)</f>
        <v/>
      </c>
      <c r="AH84" s="98" t="str">
        <f t="shared" si="39"/>
        <v/>
      </c>
      <c r="AI84" s="110" t="str">
        <f t="shared" si="19"/>
        <v/>
      </c>
    </row>
    <row r="85" spans="2:35" ht="15" customHeight="1">
      <c r="B85" s="93" t="s">
        <v>802</v>
      </c>
      <c r="C85" s="96" t="s">
        <v>342</v>
      </c>
      <c r="D85" s="435" t="str">
        <f t="shared" si="62"/>
        <v/>
      </c>
      <c r="E85" s="436"/>
      <c r="F85" s="436"/>
      <c r="G85" s="436"/>
      <c r="H85" s="436"/>
      <c r="I85" s="436"/>
      <c r="J85" s="437"/>
      <c r="K85" s="435" t="str">
        <f t="shared" si="63"/>
        <v/>
      </c>
      <c r="L85" s="436"/>
      <c r="M85" s="436"/>
      <c r="N85" s="436"/>
      <c r="O85" s="436"/>
      <c r="P85" s="436"/>
      <c r="Q85" s="437"/>
      <c r="R85" s="48" t="str">
        <f>IF(V85,"",+$X$11)</f>
        <v/>
      </c>
      <c r="S85" s="443"/>
      <c r="T85" s="444"/>
      <c r="V85" s="82" t="b">
        <f>EXACT(Z85,Y85)</f>
        <v>1</v>
      </c>
      <c r="W85" s="82"/>
      <c r="X85" s="89">
        <f>+Kintoneからエクセル!GF2</f>
        <v>0</v>
      </c>
      <c r="Y85" s="85" t="str">
        <f>+'C006見積依頼書'!V205</f>
        <v/>
      </c>
      <c r="Z85" s="89" t="str">
        <f t="shared" si="64"/>
        <v/>
      </c>
      <c r="AD85" s="89" t="str">
        <f>IF(V85=TRUE,(IF(V86=TRUE,(IF(V87=TRUE,(IF(W87=TRUE,"",Z85)),Z85)),Z85)),Z85)</f>
        <v/>
      </c>
      <c r="AE85" s="85" t="str">
        <f>IF(V85=TRUE,(IF(V86=TRUE,(IF(V87=TRUE,(IF(W87=TRUE,"",Y85)),Y85)),Y85)),Y85)</f>
        <v/>
      </c>
      <c r="AH85" s="98" t="str">
        <f t="shared" si="39"/>
        <v/>
      </c>
      <c r="AI85" s="110" t="str">
        <f t="shared" si="19"/>
        <v/>
      </c>
    </row>
    <row r="86" spans="2:35" ht="15" customHeight="1">
      <c r="B86" s="90"/>
      <c r="C86" s="97" t="s">
        <v>229</v>
      </c>
      <c r="D86" s="433" t="str">
        <f t="shared" si="62"/>
        <v/>
      </c>
      <c r="E86" s="434"/>
      <c r="F86" s="434"/>
      <c r="G86" s="434"/>
      <c r="H86" s="438"/>
      <c r="I86" s="434"/>
      <c r="J86" s="434"/>
      <c r="K86" s="445" t="str">
        <f t="shared" si="63"/>
        <v/>
      </c>
      <c r="L86" s="438"/>
      <c r="M86" s="438"/>
      <c r="N86" s="438"/>
      <c r="O86" s="438"/>
      <c r="P86" s="438"/>
      <c r="Q86" s="446"/>
      <c r="R86" s="101" t="str">
        <f t="shared" ref="R86" si="87">IF(V86,"",+$X$11)</f>
        <v/>
      </c>
      <c r="S86" s="439"/>
      <c r="T86" s="440"/>
      <c r="U86" s="71"/>
      <c r="V86" s="82" t="b">
        <f t="shared" ref="V86:V87" si="88">EXACT(Z86,Y86)</f>
        <v>1</v>
      </c>
      <c r="W86" s="82"/>
      <c r="X86" s="89">
        <f>+Kintoneからエクセル!GH2</f>
        <v>0</v>
      </c>
      <c r="Y86" s="85" t="str">
        <f>+'C006見積依頼書'!V206</f>
        <v/>
      </c>
      <c r="Z86" s="89" t="str">
        <f t="shared" si="64"/>
        <v/>
      </c>
      <c r="AD86" s="89" t="str">
        <f>IF(V86=TRUE,"",Z86)</f>
        <v/>
      </c>
      <c r="AE86" s="85" t="str">
        <f>IF(V86=TRUE,"",Y86)</f>
        <v/>
      </c>
      <c r="AG86" s="107"/>
      <c r="AH86" s="98" t="str">
        <f t="shared" si="39"/>
        <v/>
      </c>
      <c r="AI86" s="110" t="str">
        <f t="shared" si="19"/>
        <v/>
      </c>
    </row>
    <row r="87" spans="2:35" ht="15" customHeight="1">
      <c r="B87" s="90"/>
      <c r="C87" s="97" t="s">
        <v>230</v>
      </c>
      <c r="D87" s="268" t="str">
        <f t="shared" si="62"/>
        <v/>
      </c>
      <c r="E87" s="269"/>
      <c r="F87" s="269"/>
      <c r="G87" s="270"/>
      <c r="H87" s="155" t="s">
        <v>231</v>
      </c>
      <c r="I87" s="447" t="str">
        <f>IF(AF87=0,"",AF87)</f>
        <v/>
      </c>
      <c r="J87" s="448"/>
      <c r="K87" s="268" t="str">
        <f t="shared" si="63"/>
        <v/>
      </c>
      <c r="L87" s="269"/>
      <c r="M87" s="269"/>
      <c r="N87" s="270"/>
      <c r="O87" s="155" t="s">
        <v>231</v>
      </c>
      <c r="P87" s="447" t="str">
        <f>IF(AG87=0,"",AG87)</f>
        <v/>
      </c>
      <c r="Q87" s="448"/>
      <c r="R87" s="104" t="str">
        <f>IF(V87=TRUE,(IF(W87=TRUE,"",$X$11)),$X$11)</f>
        <v/>
      </c>
      <c r="S87" s="441"/>
      <c r="T87" s="442"/>
      <c r="U87" s="71"/>
      <c r="V87" s="82" t="b">
        <f t="shared" si="88"/>
        <v>1</v>
      </c>
      <c r="W87" s="82" t="b">
        <f>EXACT(AB87,AC87)</f>
        <v>1</v>
      </c>
      <c r="X87" s="89">
        <f>+Kintoneからエクセル!GI2</f>
        <v>0</v>
      </c>
      <c r="Y87" s="85" t="str">
        <f>+'C006見積依頼書'!V208</f>
        <v/>
      </c>
      <c r="Z87" s="89" t="str">
        <f t="shared" si="64"/>
        <v/>
      </c>
      <c r="AA87" s="89">
        <f>+Kintoneからエクセル!GJ2</f>
        <v>0</v>
      </c>
      <c r="AB87" s="85" t="str">
        <f>+'C006見積依頼書'!W208</f>
        <v/>
      </c>
      <c r="AC87" s="89" t="str">
        <f>IF(AA87=0,"",AA87)</f>
        <v/>
      </c>
      <c r="AD87" s="89" t="str">
        <f t="shared" ref="AD87" si="89">IF(V87=TRUE,"",Z87)</f>
        <v/>
      </c>
      <c r="AE87" s="85" t="str">
        <f t="shared" ref="AE87" si="90">IF(V87=TRUE,"",Y87)</f>
        <v/>
      </c>
      <c r="AF87" s="89" t="str">
        <f>IF(W87=TRUE,"",AC87)</f>
        <v/>
      </c>
      <c r="AG87" s="85" t="str">
        <f>IF(W87=TRUE,"",AB87)</f>
        <v/>
      </c>
      <c r="AH87" s="98" t="str">
        <f t="shared" si="39"/>
        <v/>
      </c>
      <c r="AI87" s="110" t="str">
        <f t="shared" si="19"/>
        <v/>
      </c>
    </row>
    <row r="88" spans="2:35" ht="15" customHeight="1">
      <c r="B88" s="93" t="s">
        <v>803</v>
      </c>
      <c r="C88" s="96" t="s">
        <v>342</v>
      </c>
      <c r="D88" s="435" t="str">
        <f t="shared" si="62"/>
        <v/>
      </c>
      <c r="E88" s="436"/>
      <c r="F88" s="436"/>
      <c r="G88" s="436"/>
      <c r="H88" s="436"/>
      <c r="I88" s="436"/>
      <c r="J88" s="437"/>
      <c r="K88" s="435" t="str">
        <f t="shared" si="63"/>
        <v/>
      </c>
      <c r="L88" s="436"/>
      <c r="M88" s="436"/>
      <c r="N88" s="436"/>
      <c r="O88" s="436"/>
      <c r="P88" s="436"/>
      <c r="Q88" s="437"/>
      <c r="R88" s="48" t="str">
        <f>IF(V88,"",+$X$11)</f>
        <v/>
      </c>
      <c r="S88" s="443"/>
      <c r="T88" s="444"/>
      <c r="V88" s="82" t="b">
        <f>EXACT(Z88,Y88)</f>
        <v>1</v>
      </c>
      <c r="W88" s="82"/>
      <c r="X88" s="89">
        <f>+Kintoneからエクセル!GN2</f>
        <v>0</v>
      </c>
      <c r="Y88" s="85" t="str">
        <f>+'C006見積依頼書'!V214</f>
        <v/>
      </c>
      <c r="Z88" s="89" t="str">
        <f t="shared" si="64"/>
        <v/>
      </c>
      <c r="AD88" s="89" t="str">
        <f>IF(V88=TRUE,(IF(V89=TRUE,(IF(V90=TRUE,(IF(W90=TRUE,"",Z88)),Z88)),Z88)),Z88)</f>
        <v/>
      </c>
      <c r="AE88" s="85" t="str">
        <f>IF(V88=TRUE,(IF(V89=TRUE,(IF(V90=TRUE,(IF(W90=TRUE,"",Y88)),Y88)),Y88)),Y88)</f>
        <v/>
      </c>
      <c r="AH88" s="98" t="str">
        <f t="shared" si="39"/>
        <v/>
      </c>
      <c r="AI88" s="110" t="str">
        <f t="shared" si="19"/>
        <v/>
      </c>
    </row>
    <row r="89" spans="2:35" ht="15" customHeight="1">
      <c r="B89" s="90"/>
      <c r="C89" s="97" t="s">
        <v>229</v>
      </c>
      <c r="D89" s="433" t="str">
        <f t="shared" si="62"/>
        <v/>
      </c>
      <c r="E89" s="434"/>
      <c r="F89" s="434"/>
      <c r="G89" s="434"/>
      <c r="H89" s="438"/>
      <c r="I89" s="434"/>
      <c r="J89" s="434"/>
      <c r="K89" s="445" t="str">
        <f t="shared" si="63"/>
        <v/>
      </c>
      <c r="L89" s="438"/>
      <c r="M89" s="438"/>
      <c r="N89" s="438"/>
      <c r="O89" s="438"/>
      <c r="P89" s="438"/>
      <c r="Q89" s="446"/>
      <c r="R89" s="101" t="str">
        <f t="shared" ref="R89" si="91">IF(V89,"",+$X$11)</f>
        <v/>
      </c>
      <c r="S89" s="439"/>
      <c r="T89" s="440"/>
      <c r="U89" s="71"/>
      <c r="V89" s="82" t="b">
        <f t="shared" ref="V89:V90" si="92">EXACT(Z89,Y89)</f>
        <v>1</v>
      </c>
      <c r="W89" s="82"/>
      <c r="X89" s="89">
        <f>+Kintoneからエクセル!GP2</f>
        <v>0</v>
      </c>
      <c r="Y89" s="85" t="str">
        <f>+'C006見積依頼書'!V215</f>
        <v/>
      </c>
      <c r="Z89" s="89" t="str">
        <f t="shared" si="64"/>
        <v/>
      </c>
      <c r="AD89" s="89" t="str">
        <f>IF(V89=TRUE,"",Z89)</f>
        <v/>
      </c>
      <c r="AE89" s="85" t="str">
        <f>IF(V89=TRUE,"",Y89)</f>
        <v/>
      </c>
      <c r="AG89" s="107"/>
      <c r="AH89" s="98" t="str">
        <f t="shared" si="39"/>
        <v/>
      </c>
      <c r="AI89" s="110" t="str">
        <f t="shared" si="19"/>
        <v/>
      </c>
    </row>
    <row r="90" spans="2:35" ht="15" customHeight="1">
      <c r="B90" s="90"/>
      <c r="C90" s="97" t="s">
        <v>230</v>
      </c>
      <c r="D90" s="268" t="str">
        <f t="shared" si="62"/>
        <v/>
      </c>
      <c r="E90" s="269"/>
      <c r="F90" s="269"/>
      <c r="G90" s="270"/>
      <c r="H90" s="155" t="s">
        <v>231</v>
      </c>
      <c r="I90" s="447" t="str">
        <f>IF(AF90=0,"",AF90)</f>
        <v/>
      </c>
      <c r="J90" s="448"/>
      <c r="K90" s="268" t="str">
        <f t="shared" si="63"/>
        <v/>
      </c>
      <c r="L90" s="269"/>
      <c r="M90" s="269"/>
      <c r="N90" s="270"/>
      <c r="O90" s="155" t="s">
        <v>231</v>
      </c>
      <c r="P90" s="447" t="str">
        <f>IF(AG90=0,"",AG90)</f>
        <v/>
      </c>
      <c r="Q90" s="448"/>
      <c r="R90" s="104" t="str">
        <f>IF(V90=TRUE,(IF(W90=TRUE,"",$X$11)),$X$11)</f>
        <v/>
      </c>
      <c r="S90" s="441"/>
      <c r="T90" s="442"/>
      <c r="U90" s="71"/>
      <c r="V90" s="82" t="b">
        <f t="shared" si="92"/>
        <v>1</v>
      </c>
      <c r="W90" s="82" t="b">
        <f>EXACT(AB90,AC90)</f>
        <v>1</v>
      </c>
      <c r="X90" s="89">
        <f>+Kintoneからエクセル!GQ2</f>
        <v>0</v>
      </c>
      <c r="Y90" s="85" t="str">
        <f>+'C006見積依頼書'!V217</f>
        <v/>
      </c>
      <c r="Z90" s="89" t="str">
        <f t="shared" si="64"/>
        <v/>
      </c>
      <c r="AA90" s="89">
        <f>+Kintoneからエクセル!GR2</f>
        <v>0</v>
      </c>
      <c r="AB90" s="85" t="str">
        <f>+'C006見積依頼書'!W217</f>
        <v/>
      </c>
      <c r="AC90" s="89" t="str">
        <f>IF(AA90=0,"",AA90)</f>
        <v/>
      </c>
      <c r="AD90" s="89" t="str">
        <f t="shared" ref="AD90" si="93">IF(V90=TRUE,"",Z90)</f>
        <v/>
      </c>
      <c r="AE90" s="85" t="str">
        <f t="shared" ref="AE90" si="94">IF(V90=TRUE,"",Y90)</f>
        <v/>
      </c>
      <c r="AF90" s="89" t="str">
        <f>IF(W90=TRUE,"",AC90)</f>
        <v/>
      </c>
      <c r="AG90" s="85" t="str">
        <f>IF(W90=TRUE,"",AB90)</f>
        <v/>
      </c>
      <c r="AH90" s="98" t="str">
        <f t="shared" si="39"/>
        <v/>
      </c>
      <c r="AI90" s="110" t="str">
        <f t="shared" si="19"/>
        <v/>
      </c>
    </row>
    <row r="91" spans="2:35" ht="15" customHeight="1">
      <c r="B91" s="93" t="s">
        <v>804</v>
      </c>
      <c r="C91" s="96" t="s">
        <v>342</v>
      </c>
      <c r="D91" s="435" t="str">
        <f t="shared" si="62"/>
        <v/>
      </c>
      <c r="E91" s="436"/>
      <c r="F91" s="436"/>
      <c r="G91" s="436"/>
      <c r="H91" s="436"/>
      <c r="I91" s="436"/>
      <c r="J91" s="437"/>
      <c r="K91" s="435" t="str">
        <f t="shared" si="63"/>
        <v/>
      </c>
      <c r="L91" s="436"/>
      <c r="M91" s="436"/>
      <c r="N91" s="436"/>
      <c r="O91" s="436"/>
      <c r="P91" s="436"/>
      <c r="Q91" s="437"/>
      <c r="R91" s="48" t="str">
        <f>IF(V91,"",+$X$11)</f>
        <v/>
      </c>
      <c r="S91" s="443"/>
      <c r="T91" s="444"/>
      <c r="V91" s="82" t="b">
        <f>EXACT(Z91,Y91)</f>
        <v>1</v>
      </c>
      <c r="W91" s="82"/>
      <c r="X91" s="89">
        <f>+Kintoneからエクセル!GV2</f>
        <v>0</v>
      </c>
      <c r="Y91" s="85" t="str">
        <f>+'C006見積依頼書'!V223</f>
        <v/>
      </c>
      <c r="Z91" s="89" t="str">
        <f t="shared" si="64"/>
        <v/>
      </c>
      <c r="AD91" s="89" t="str">
        <f>IF(V91=TRUE,(IF(V92=TRUE,(IF(V93=TRUE,(IF(W93=TRUE,"",Z91)),Z91)),Z91)),Z91)</f>
        <v/>
      </c>
      <c r="AE91" s="85" t="str">
        <f>IF(V91=TRUE,(IF(V92=TRUE,(IF(V93=TRUE,(IF(W93=TRUE,"",Y91)),Y91)),Y91)),Y91)</f>
        <v/>
      </c>
      <c r="AH91" s="98" t="str">
        <f t="shared" si="39"/>
        <v/>
      </c>
      <c r="AI91" s="110" t="str">
        <f t="shared" si="19"/>
        <v/>
      </c>
    </row>
    <row r="92" spans="2:35" ht="15" customHeight="1">
      <c r="B92" s="90"/>
      <c r="C92" s="97" t="s">
        <v>229</v>
      </c>
      <c r="D92" s="433" t="str">
        <f t="shared" si="62"/>
        <v/>
      </c>
      <c r="E92" s="434"/>
      <c r="F92" s="434"/>
      <c r="G92" s="434"/>
      <c r="H92" s="438"/>
      <c r="I92" s="434"/>
      <c r="J92" s="434"/>
      <c r="K92" s="445" t="str">
        <f t="shared" si="63"/>
        <v/>
      </c>
      <c r="L92" s="438"/>
      <c r="M92" s="438"/>
      <c r="N92" s="438"/>
      <c r="O92" s="438"/>
      <c r="P92" s="438"/>
      <c r="Q92" s="446"/>
      <c r="R92" s="101" t="str">
        <f t="shared" ref="R92" si="95">IF(V92,"",+$X$11)</f>
        <v/>
      </c>
      <c r="S92" s="439"/>
      <c r="T92" s="440"/>
      <c r="U92" s="71"/>
      <c r="V92" s="82" t="b">
        <f t="shared" ref="V92:V93" si="96">EXACT(Z92,Y92)</f>
        <v>1</v>
      </c>
      <c r="W92" s="82"/>
      <c r="X92" s="89">
        <f>+Kintoneからエクセル!GX2</f>
        <v>0</v>
      </c>
      <c r="Y92" s="85" t="str">
        <f>+'C006見積依頼書'!V224</f>
        <v/>
      </c>
      <c r="Z92" s="89" t="str">
        <f t="shared" si="64"/>
        <v/>
      </c>
      <c r="AD92" s="89" t="str">
        <f>IF(V92=TRUE,"",Z92)</f>
        <v/>
      </c>
      <c r="AE92" s="85" t="str">
        <f>IF(V92=TRUE,"",Y92)</f>
        <v/>
      </c>
      <c r="AG92" s="107"/>
      <c r="AH92" s="98" t="str">
        <f t="shared" si="39"/>
        <v/>
      </c>
      <c r="AI92" s="110" t="str">
        <f t="shared" si="19"/>
        <v/>
      </c>
    </row>
    <row r="93" spans="2:35" ht="15" customHeight="1">
      <c r="B93" s="90"/>
      <c r="C93" s="97" t="s">
        <v>230</v>
      </c>
      <c r="D93" s="268" t="str">
        <f t="shared" si="62"/>
        <v/>
      </c>
      <c r="E93" s="269"/>
      <c r="F93" s="269"/>
      <c r="G93" s="270"/>
      <c r="H93" s="155" t="s">
        <v>231</v>
      </c>
      <c r="I93" s="447" t="str">
        <f>IF(AF93=0,"",AF93)</f>
        <v/>
      </c>
      <c r="J93" s="448"/>
      <c r="K93" s="268" t="str">
        <f t="shared" si="63"/>
        <v/>
      </c>
      <c r="L93" s="269"/>
      <c r="M93" s="269"/>
      <c r="N93" s="270"/>
      <c r="O93" s="155" t="s">
        <v>231</v>
      </c>
      <c r="P93" s="447" t="str">
        <f>IF(AG93=0,"",AG93)</f>
        <v/>
      </c>
      <c r="Q93" s="448"/>
      <c r="R93" s="104" t="str">
        <f>IF(V93=TRUE,(IF(W93=TRUE,"",$X$11)),$X$11)</f>
        <v/>
      </c>
      <c r="S93" s="441"/>
      <c r="T93" s="442"/>
      <c r="U93" s="71"/>
      <c r="V93" s="82" t="b">
        <f t="shared" si="96"/>
        <v>1</v>
      </c>
      <c r="W93" s="82" t="b">
        <f>EXACT(AB93,AC93)</f>
        <v>1</v>
      </c>
      <c r="X93" s="89">
        <f>+Kintoneからエクセル!GY2</f>
        <v>0</v>
      </c>
      <c r="Y93" s="85" t="str">
        <f>+'C006見積依頼書'!V226</f>
        <v/>
      </c>
      <c r="Z93" s="89" t="str">
        <f t="shared" si="64"/>
        <v/>
      </c>
      <c r="AA93" s="89">
        <f>+Kintoneからエクセル!GZ2</f>
        <v>0</v>
      </c>
      <c r="AB93" s="85" t="str">
        <f>+'C006見積依頼書'!W226</f>
        <v/>
      </c>
      <c r="AC93" s="89" t="str">
        <f>IF(AA93=0,"",AA93)</f>
        <v/>
      </c>
      <c r="AD93" s="89" t="str">
        <f t="shared" ref="AD93" si="97">IF(V93=TRUE,"",Z93)</f>
        <v/>
      </c>
      <c r="AE93" s="85" t="str">
        <f t="shared" ref="AE93" si="98">IF(V93=TRUE,"",Y93)</f>
        <v/>
      </c>
      <c r="AF93" s="89" t="str">
        <f>IF(W93=TRUE,"",AC93)</f>
        <v/>
      </c>
      <c r="AG93" s="85" t="str">
        <f>IF(W93=TRUE,"",AB93)</f>
        <v/>
      </c>
      <c r="AH93" s="98" t="str">
        <f t="shared" si="39"/>
        <v/>
      </c>
      <c r="AI93" s="110" t="str">
        <f t="shared" si="19"/>
        <v/>
      </c>
    </row>
    <row r="94" spans="2:35" ht="15" customHeight="1">
      <c r="B94" s="93" t="s">
        <v>805</v>
      </c>
      <c r="C94" s="96" t="s">
        <v>342</v>
      </c>
      <c r="D94" s="435" t="str">
        <f t="shared" si="62"/>
        <v/>
      </c>
      <c r="E94" s="436"/>
      <c r="F94" s="436"/>
      <c r="G94" s="436"/>
      <c r="H94" s="436"/>
      <c r="I94" s="436"/>
      <c r="J94" s="437"/>
      <c r="K94" s="435" t="str">
        <f t="shared" si="63"/>
        <v/>
      </c>
      <c r="L94" s="436"/>
      <c r="M94" s="436"/>
      <c r="N94" s="436"/>
      <c r="O94" s="436"/>
      <c r="P94" s="436"/>
      <c r="Q94" s="437"/>
      <c r="R94" s="48" t="str">
        <f>IF(V94,"",+$X$11)</f>
        <v/>
      </c>
      <c r="S94" s="443"/>
      <c r="T94" s="444"/>
      <c r="V94" s="82" t="b">
        <f>EXACT(Z94,Y94)</f>
        <v>1</v>
      </c>
      <c r="W94" s="82"/>
      <c r="X94" s="89">
        <f>+Kintoneからエクセル!HD2</f>
        <v>0</v>
      </c>
      <c r="Y94" s="85" t="str">
        <f>+'C006見積依頼書'!V232</f>
        <v/>
      </c>
      <c r="Z94" s="89" t="str">
        <f t="shared" si="64"/>
        <v/>
      </c>
      <c r="AD94" s="89" t="str">
        <f>IF(V94=TRUE,(IF(V95=TRUE,(IF(V96=TRUE,(IF(W96=TRUE,"",Z94)),Z94)),Z94)),Z94)</f>
        <v/>
      </c>
      <c r="AE94" s="85" t="str">
        <f>IF(V94=TRUE,(IF(V95=TRUE,(IF(V96=TRUE,(IF(W96=TRUE,"",Y94)),Y94)),Y94)),Y94)</f>
        <v/>
      </c>
      <c r="AH94" s="98" t="str">
        <f t="shared" si="39"/>
        <v/>
      </c>
      <c r="AI94" s="110" t="str">
        <f t="shared" si="19"/>
        <v/>
      </c>
    </row>
    <row r="95" spans="2:35" ht="15" customHeight="1">
      <c r="B95" s="90"/>
      <c r="C95" s="97" t="s">
        <v>229</v>
      </c>
      <c r="D95" s="433" t="str">
        <f t="shared" si="62"/>
        <v/>
      </c>
      <c r="E95" s="434"/>
      <c r="F95" s="434"/>
      <c r="G95" s="434"/>
      <c r="H95" s="438"/>
      <c r="I95" s="434"/>
      <c r="J95" s="434"/>
      <c r="K95" s="445" t="str">
        <f t="shared" si="63"/>
        <v/>
      </c>
      <c r="L95" s="438"/>
      <c r="M95" s="438"/>
      <c r="N95" s="438"/>
      <c r="O95" s="438"/>
      <c r="P95" s="438"/>
      <c r="Q95" s="446"/>
      <c r="R95" s="101" t="str">
        <f t="shared" ref="R95:R97" si="99">IF(V95,"",+$X$11)</f>
        <v/>
      </c>
      <c r="S95" s="439"/>
      <c r="T95" s="440"/>
      <c r="U95" s="71"/>
      <c r="V95" s="82" t="b">
        <f t="shared" ref="V95:V96" si="100">EXACT(Z95,Y95)</f>
        <v>1</v>
      </c>
      <c r="W95" s="82"/>
      <c r="X95" s="89">
        <f>+Kintoneからエクセル!HF2</f>
        <v>0</v>
      </c>
      <c r="Y95" s="85" t="str">
        <f>+'C006見積依頼書'!V233</f>
        <v/>
      </c>
      <c r="Z95" s="89" t="str">
        <f t="shared" si="64"/>
        <v/>
      </c>
      <c r="AD95" s="89" t="str">
        <f>IF(V95=TRUE,"",Z95)</f>
        <v/>
      </c>
      <c r="AE95" s="85" t="str">
        <f>IF(V95=TRUE,"",Y95)</f>
        <v/>
      </c>
      <c r="AG95" s="107"/>
      <c r="AH95" s="98" t="str">
        <f t="shared" si="39"/>
        <v/>
      </c>
      <c r="AI95" s="110" t="str">
        <f t="shared" si="19"/>
        <v/>
      </c>
    </row>
    <row r="96" spans="2:35" ht="15" customHeight="1">
      <c r="B96" s="90"/>
      <c r="C96" s="97" t="s">
        <v>230</v>
      </c>
      <c r="D96" s="268" t="str">
        <f t="shared" si="62"/>
        <v/>
      </c>
      <c r="E96" s="269"/>
      <c r="F96" s="269"/>
      <c r="G96" s="270"/>
      <c r="H96" s="155" t="s">
        <v>231</v>
      </c>
      <c r="I96" s="447" t="str">
        <f>IF(AF96=0,"",AF96)</f>
        <v/>
      </c>
      <c r="J96" s="448"/>
      <c r="K96" s="268" t="str">
        <f t="shared" si="63"/>
        <v/>
      </c>
      <c r="L96" s="269"/>
      <c r="M96" s="269"/>
      <c r="N96" s="270"/>
      <c r="O96" s="155" t="s">
        <v>231</v>
      </c>
      <c r="P96" s="447" t="str">
        <f>IF(AG96=0,"",AG96)</f>
        <v/>
      </c>
      <c r="Q96" s="448"/>
      <c r="R96" s="104" t="str">
        <f>IF(V96=TRUE,(IF(W96=TRUE,"",$X$11)),$X$11)</f>
        <v/>
      </c>
      <c r="S96" s="441"/>
      <c r="T96" s="442"/>
      <c r="U96" s="71"/>
      <c r="V96" s="82" t="b">
        <f t="shared" si="100"/>
        <v>1</v>
      </c>
      <c r="W96" s="82" t="b">
        <f>EXACT(AB96,AC96)</f>
        <v>1</v>
      </c>
      <c r="X96" s="89">
        <f>+Kintoneからエクセル!HG2</f>
        <v>0</v>
      </c>
      <c r="Y96" s="85" t="str">
        <f>+'C006見積依頼書'!V235</f>
        <v/>
      </c>
      <c r="Z96" s="89" t="str">
        <f t="shared" si="64"/>
        <v/>
      </c>
      <c r="AA96" s="89">
        <f>+Kintoneからエクセル!HH2</f>
        <v>0</v>
      </c>
      <c r="AB96" s="85" t="str">
        <f>+'C006見積依頼書'!W235</f>
        <v/>
      </c>
      <c r="AC96" s="89" t="str">
        <f>IF(AA96=0,"",AA96)</f>
        <v/>
      </c>
      <c r="AD96" s="89" t="str">
        <f t="shared" ref="AD96:AD97" si="101">IF(V96=TRUE,"",Z96)</f>
        <v/>
      </c>
      <c r="AE96" s="85" t="str">
        <f t="shared" ref="AE96:AE97" si="102">IF(V96=TRUE,"",Y96)</f>
        <v/>
      </c>
      <c r="AF96" s="89" t="str">
        <f>IF(W96=TRUE,"",AC96)</f>
        <v/>
      </c>
      <c r="AG96" s="85" t="str">
        <f>IF(W96=TRUE,"",AB96)</f>
        <v/>
      </c>
      <c r="AH96" s="98" t="str">
        <f t="shared" si="39"/>
        <v/>
      </c>
      <c r="AI96" s="110" t="str">
        <f t="shared" si="19"/>
        <v/>
      </c>
    </row>
    <row r="97" spans="2:35" ht="120" customHeight="1" thickBot="1">
      <c r="B97" s="80" t="s">
        <v>1000</v>
      </c>
      <c r="C97" s="81" t="s">
        <v>355</v>
      </c>
      <c r="D97" s="445" t="str">
        <f t="shared" si="62"/>
        <v/>
      </c>
      <c r="E97" s="438"/>
      <c r="F97" s="438"/>
      <c r="G97" s="438"/>
      <c r="H97" s="438"/>
      <c r="I97" s="438"/>
      <c r="J97" s="438"/>
      <c r="K97" s="435" t="str">
        <f>IF(AE97=0,"",AE97)</f>
        <v/>
      </c>
      <c r="L97" s="436"/>
      <c r="M97" s="436"/>
      <c r="N97" s="436"/>
      <c r="O97" s="436"/>
      <c r="P97" s="436"/>
      <c r="Q97" s="437"/>
      <c r="R97" s="109" t="str">
        <f t="shared" si="99"/>
        <v/>
      </c>
      <c r="S97" s="419"/>
      <c r="T97" s="420"/>
      <c r="U97" s="72"/>
      <c r="V97" s="82" t="b">
        <f>EXACT(Y97,Z97)</f>
        <v>1</v>
      </c>
      <c r="W97" s="29"/>
      <c r="X97" s="99">
        <f>+Kintoneからエクセル!HU2</f>
        <v>0</v>
      </c>
      <c r="Y97" s="100" t="str">
        <f>+'C006見積依頼書'!V241</f>
        <v/>
      </c>
      <c r="Z97" s="89" t="str">
        <f t="shared" si="64"/>
        <v/>
      </c>
      <c r="AD97" s="89" t="str">
        <f t="shared" si="101"/>
        <v/>
      </c>
      <c r="AE97" s="85" t="str">
        <f t="shared" si="102"/>
        <v/>
      </c>
      <c r="AH97" s="98" t="str">
        <f t="shared" ref="AH97" si="103">IF(R97=0,"",R97)</f>
        <v/>
      </c>
      <c r="AI97" s="110" t="str">
        <f t="shared" ref="AI97" si="104">IF(S97=0,"",S97)</f>
        <v/>
      </c>
    </row>
    <row r="98" spans="2:35" ht="80" customHeight="1" thickBot="1">
      <c r="B98" s="80" t="s">
        <v>1001</v>
      </c>
      <c r="C98" s="108" t="s">
        <v>224</v>
      </c>
      <c r="D98" s="416"/>
      <c r="E98" s="417"/>
      <c r="F98" s="417"/>
      <c r="G98" s="417"/>
      <c r="H98" s="417"/>
      <c r="I98" s="417"/>
      <c r="J98" s="417"/>
      <c r="K98" s="417"/>
      <c r="L98" s="417"/>
      <c r="M98" s="417"/>
      <c r="N98" s="417"/>
      <c r="O98" s="417"/>
      <c r="P98" s="417"/>
      <c r="Q98" s="417"/>
      <c r="R98" s="417"/>
      <c r="S98" s="417"/>
      <c r="T98" s="418"/>
      <c r="U98" s="72"/>
      <c r="V98" s="82"/>
      <c r="X98" s="72"/>
      <c r="Y98" s="72"/>
      <c r="AC98" s="85" t="str">
        <f>IF(D98=0,"",D98)</f>
        <v/>
      </c>
      <c r="AE98" s="107"/>
    </row>
    <row r="99" spans="2:35" ht="14.5" customHeight="1"/>
    <row r="100" spans="2:35" ht="16" customHeight="1">
      <c r="B100" s="57" t="s">
        <v>980</v>
      </c>
      <c r="Q100" s="75"/>
      <c r="R100" s="76"/>
      <c r="S100" s="76"/>
      <c r="V100" s="82"/>
      <c r="W100" s="82"/>
      <c r="AE100" s="107"/>
    </row>
    <row r="101" spans="2:35" ht="14.5" customHeight="1">
      <c r="B101" s="136" t="s">
        <v>981</v>
      </c>
      <c r="C101" s="71"/>
      <c r="D101" s="71"/>
      <c r="E101" s="71"/>
      <c r="F101" s="71"/>
      <c r="G101" s="71"/>
      <c r="H101" s="71"/>
      <c r="I101" s="71"/>
      <c r="J101" s="71"/>
      <c r="K101" s="71"/>
      <c r="L101" s="71"/>
      <c r="M101" s="71"/>
      <c r="N101" s="71"/>
      <c r="O101" s="71"/>
      <c r="P101" s="71"/>
      <c r="Q101" s="71"/>
      <c r="R101" s="421"/>
      <c r="S101" s="421"/>
      <c r="T101" s="421"/>
      <c r="W101" s="71" t="s">
        <v>509</v>
      </c>
      <c r="X101" s="84" t="str">
        <f>+'C006見積依頼書'!W100</f>
        <v/>
      </c>
      <c r="AC101" s="85" t="str">
        <f>IF(R99=0,"",R99)</f>
        <v/>
      </c>
      <c r="AD101" s="82" t="s">
        <v>191</v>
      </c>
    </row>
    <row r="102" spans="2:35" ht="6" customHeight="1" thickBot="1"/>
    <row r="103" spans="2:35" ht="15" customHeight="1">
      <c r="B103" s="137" t="s">
        <v>982</v>
      </c>
      <c r="C103" s="455" t="s">
        <v>987</v>
      </c>
      <c r="D103" s="412"/>
      <c r="E103" s="412"/>
      <c r="F103" s="412"/>
      <c r="G103" s="412"/>
      <c r="H103" s="412"/>
      <c r="I103" s="412"/>
      <c r="J103" s="453"/>
      <c r="K103" s="481" t="s">
        <v>986</v>
      </c>
      <c r="L103" s="482"/>
    </row>
    <row r="104" spans="2:35" ht="15" customHeight="1">
      <c r="B104" s="150"/>
      <c r="C104" s="478" t="s">
        <v>983</v>
      </c>
      <c r="D104" s="479"/>
      <c r="E104" s="479"/>
      <c r="F104" s="479"/>
      <c r="G104" s="479"/>
      <c r="H104" s="479"/>
      <c r="I104" s="479"/>
      <c r="J104" s="480"/>
      <c r="K104" s="483"/>
      <c r="L104" s="484"/>
    </row>
    <row r="105" spans="2:35" ht="15" customHeight="1">
      <c r="B105" s="149"/>
      <c r="C105" s="491" t="s">
        <v>1003</v>
      </c>
      <c r="D105" s="492"/>
      <c r="E105" s="492"/>
      <c r="F105" s="492"/>
      <c r="G105" s="492"/>
      <c r="H105" s="492"/>
      <c r="I105" s="492"/>
      <c r="J105" s="493"/>
      <c r="K105" s="494"/>
      <c r="L105" s="495"/>
    </row>
    <row r="106" spans="2:35" ht="15" customHeight="1" thickBot="1">
      <c r="B106" s="150"/>
      <c r="C106" s="478" t="s">
        <v>984</v>
      </c>
      <c r="D106" s="479"/>
      <c r="E106" s="479"/>
      <c r="F106" s="479"/>
      <c r="G106" s="479"/>
      <c r="H106" s="479"/>
      <c r="I106" s="479"/>
      <c r="J106" s="480"/>
      <c r="K106" s="483"/>
      <c r="L106" s="484"/>
      <c r="M106" s="490" t="s">
        <v>990</v>
      </c>
      <c r="N106" s="421"/>
      <c r="O106" s="421"/>
      <c r="P106" s="421"/>
      <c r="Q106" s="421"/>
      <c r="R106" s="421"/>
    </row>
    <row r="107" spans="2:35" ht="15" customHeight="1" thickBot="1">
      <c r="B107" s="150"/>
      <c r="C107" s="478" t="s">
        <v>1004</v>
      </c>
      <c r="D107" s="479"/>
      <c r="E107" s="479"/>
      <c r="F107" s="479"/>
      <c r="G107" s="479"/>
      <c r="H107" s="479"/>
      <c r="I107" s="479"/>
      <c r="J107" s="480"/>
      <c r="K107" s="483"/>
      <c r="L107" s="484"/>
      <c r="M107" s="76" t="s">
        <v>989</v>
      </c>
      <c r="N107" s="487"/>
      <c r="O107" s="488"/>
      <c r="P107" s="489"/>
      <c r="Q107" s="138" t="s">
        <v>992</v>
      </c>
    </row>
    <row r="108" spans="2:35" ht="15" customHeight="1" thickBot="1">
      <c r="B108" s="151"/>
      <c r="C108" s="478" t="s">
        <v>985</v>
      </c>
      <c r="D108" s="479"/>
      <c r="E108" s="479"/>
      <c r="F108" s="479"/>
      <c r="G108" s="479"/>
      <c r="H108" s="479"/>
      <c r="I108" s="479"/>
      <c r="J108" s="480"/>
      <c r="K108" s="485"/>
      <c r="L108" s="486"/>
    </row>
    <row r="109" spans="2:35" ht="6" customHeight="1"/>
    <row r="110" spans="2:35" ht="14.5" customHeight="1">
      <c r="B110" s="82" t="s">
        <v>1005</v>
      </c>
    </row>
    <row r="111" spans="2:35" ht="13" customHeight="1">
      <c r="B111" s="147" t="s">
        <v>991</v>
      </c>
    </row>
    <row r="112" spans="2:35" ht="13" customHeight="1">
      <c r="B112" s="147" t="s">
        <v>988</v>
      </c>
    </row>
    <row r="113" spans="1:31" ht="6" customHeight="1" thickBot="1"/>
    <row r="114" spans="1:31" ht="16" customHeight="1" thickTop="1">
      <c r="A114" s="139"/>
      <c r="B114" s="144" t="s">
        <v>993</v>
      </c>
      <c r="C114" s="139"/>
      <c r="D114" s="139"/>
      <c r="E114" s="139"/>
      <c r="F114" s="139"/>
      <c r="G114" s="139"/>
      <c r="H114" s="139"/>
      <c r="I114" s="139"/>
      <c r="J114" s="139"/>
      <c r="K114" s="139"/>
      <c r="L114" s="139"/>
      <c r="M114" s="139"/>
      <c r="N114" s="139"/>
      <c r="O114" s="139"/>
      <c r="P114" s="139"/>
      <c r="Q114" s="145"/>
      <c r="R114" s="146"/>
      <c r="S114" s="146"/>
      <c r="T114" s="139"/>
      <c r="V114" s="82"/>
      <c r="W114" s="82"/>
      <c r="AE114" s="107"/>
    </row>
    <row r="115" spans="1:31" ht="6" customHeight="1"/>
    <row r="116" spans="1:31" ht="15" customHeight="1">
      <c r="B116" s="143" t="s">
        <v>996</v>
      </c>
      <c r="C116" s="141" t="s">
        <v>994</v>
      </c>
      <c r="D116" s="141" t="s">
        <v>995</v>
      </c>
      <c r="E116" s="141"/>
      <c r="F116" s="142"/>
      <c r="G116" s="142"/>
      <c r="H116" s="141"/>
      <c r="I116" s="141"/>
      <c r="J116" s="140"/>
      <c r="K116" s="475" t="s">
        <v>997</v>
      </c>
      <c r="L116" s="475"/>
      <c r="M116" s="476" t="s">
        <v>998</v>
      </c>
      <c r="N116" s="476"/>
    </row>
    <row r="117" spans="1:31" ht="15" customHeight="1">
      <c r="B117" s="474" t="s">
        <v>999</v>
      </c>
      <c r="C117" s="474"/>
      <c r="D117" s="474"/>
      <c r="E117" s="474"/>
      <c r="F117" s="474"/>
      <c r="G117" s="474"/>
      <c r="H117" s="474"/>
      <c r="I117" s="474"/>
      <c r="J117" s="474"/>
      <c r="K117" s="477"/>
      <c r="L117" s="477"/>
      <c r="M117" s="477"/>
      <c r="N117" s="477"/>
    </row>
    <row r="118" spans="1:31" ht="15" customHeight="1">
      <c r="B118" s="474"/>
      <c r="C118" s="474"/>
      <c r="D118" s="474"/>
      <c r="E118" s="474"/>
      <c r="F118" s="474"/>
      <c r="G118" s="474"/>
      <c r="H118" s="474"/>
      <c r="I118" s="474"/>
      <c r="J118" s="474"/>
      <c r="K118" s="477"/>
      <c r="L118" s="477"/>
      <c r="M118" s="477"/>
      <c r="N118" s="477"/>
    </row>
    <row r="119" spans="1:31" ht="15" customHeight="1">
      <c r="B119" s="474"/>
      <c r="C119" s="474"/>
      <c r="D119" s="474"/>
      <c r="E119" s="474"/>
      <c r="F119" s="474"/>
      <c r="G119" s="474"/>
      <c r="H119" s="474"/>
      <c r="I119" s="474"/>
      <c r="J119" s="474"/>
      <c r="K119" s="477"/>
      <c r="L119" s="477"/>
      <c r="M119" s="477"/>
      <c r="N119" s="477"/>
    </row>
    <row r="120" spans="1:31" ht="15" customHeight="1">
      <c r="B120" s="474"/>
      <c r="C120" s="474"/>
      <c r="D120" s="474"/>
      <c r="E120" s="474"/>
      <c r="F120" s="474"/>
      <c r="G120" s="474"/>
      <c r="H120" s="474"/>
      <c r="I120" s="474"/>
      <c r="J120" s="474"/>
      <c r="K120" s="477"/>
      <c r="L120" s="477"/>
      <c r="M120" s="477"/>
      <c r="N120" s="477"/>
    </row>
    <row r="121" spans="1:31" ht="15" customHeight="1">
      <c r="B121" s="474"/>
      <c r="C121" s="474"/>
      <c r="D121" s="474"/>
      <c r="E121" s="474"/>
      <c r="F121" s="474"/>
      <c r="G121" s="474"/>
      <c r="H121" s="474"/>
      <c r="I121" s="474"/>
      <c r="J121" s="474"/>
      <c r="K121" s="477"/>
      <c r="L121" s="477"/>
      <c r="M121" s="477"/>
      <c r="N121" s="477"/>
    </row>
  </sheetData>
  <sheetProtection formatRows="0"/>
  <protectedRanges>
    <protectedRange sqref="N107" name="ISMS認証マーク"/>
    <protectedRange sqref="K104:L108" name="届出事項_発生日"/>
    <protectedRange sqref="B104:B108" name="届出事項_該当"/>
    <protectedRange sqref="R4:T4" name="記入日"/>
    <protectedRange sqref="S13:T32" name="組織情報変更日"/>
    <protectedRange sqref="S37:T97" name="適用範囲変更日"/>
    <protectedRange sqref="D98" name="その他"/>
  </protectedRanges>
  <mergeCells count="322">
    <mergeCell ref="B117:J121"/>
    <mergeCell ref="K116:L116"/>
    <mergeCell ref="M116:N116"/>
    <mergeCell ref="K117:L121"/>
    <mergeCell ref="M117:N121"/>
    <mergeCell ref="R101:T101"/>
    <mergeCell ref="C104:J104"/>
    <mergeCell ref="C106:J106"/>
    <mergeCell ref="C107:J107"/>
    <mergeCell ref="C108:J108"/>
    <mergeCell ref="C103:J103"/>
    <mergeCell ref="K103:L103"/>
    <mergeCell ref="K104:L104"/>
    <mergeCell ref="K106:L106"/>
    <mergeCell ref="K107:L107"/>
    <mergeCell ref="K108:L108"/>
    <mergeCell ref="N107:P107"/>
    <mergeCell ref="M106:R106"/>
    <mergeCell ref="C105:J105"/>
    <mergeCell ref="K105:L105"/>
    <mergeCell ref="N14:Q14"/>
    <mergeCell ref="N17:Q17"/>
    <mergeCell ref="S13:T13"/>
    <mergeCell ref="S14:T14"/>
    <mergeCell ref="D15:J15"/>
    <mergeCell ref="S15:T15"/>
    <mergeCell ref="S22:T22"/>
    <mergeCell ref="D23:J23"/>
    <mergeCell ref="S23:T23"/>
    <mergeCell ref="G14:J14"/>
    <mergeCell ref="G17:J17"/>
    <mergeCell ref="D12:J12"/>
    <mergeCell ref="S12:T12"/>
    <mergeCell ref="D13:J13"/>
    <mergeCell ref="D16:J16"/>
    <mergeCell ref="D19:J19"/>
    <mergeCell ref="D22:J22"/>
    <mergeCell ref="S16:T16"/>
    <mergeCell ref="S17:T17"/>
    <mergeCell ref="D18:J18"/>
    <mergeCell ref="S18:T18"/>
    <mergeCell ref="K12:Q12"/>
    <mergeCell ref="S19:T19"/>
    <mergeCell ref="D20:J20"/>
    <mergeCell ref="S20:T20"/>
    <mergeCell ref="D21:J21"/>
    <mergeCell ref="S21:T21"/>
    <mergeCell ref="K19:Q19"/>
    <mergeCell ref="K13:Q13"/>
    <mergeCell ref="K15:Q15"/>
    <mergeCell ref="K16:Q16"/>
    <mergeCell ref="K18:Q18"/>
    <mergeCell ref="K20:Q20"/>
    <mergeCell ref="K21:Q21"/>
    <mergeCell ref="K22:Q22"/>
    <mergeCell ref="S24:T24"/>
    <mergeCell ref="K24:Q24"/>
    <mergeCell ref="D55:J55"/>
    <mergeCell ref="S49:T49"/>
    <mergeCell ref="D49:J49"/>
    <mergeCell ref="K49:Q49"/>
    <mergeCell ref="D43:J43"/>
    <mergeCell ref="D38:J38"/>
    <mergeCell ref="D41:J41"/>
    <mergeCell ref="D28:J28"/>
    <mergeCell ref="S28:T28"/>
    <mergeCell ref="D36:J36"/>
    <mergeCell ref="S27:T27"/>
    <mergeCell ref="S55:T55"/>
    <mergeCell ref="K55:Q55"/>
    <mergeCell ref="S31:T31"/>
    <mergeCell ref="D32:J32"/>
    <mergeCell ref="S32:T32"/>
    <mergeCell ref="D29:J29"/>
    <mergeCell ref="S29:T29"/>
    <mergeCell ref="D30:J30"/>
    <mergeCell ref="S25:T25"/>
    <mergeCell ref="D26:J26"/>
    <mergeCell ref="S26:T26"/>
    <mergeCell ref="D97:J97"/>
    <mergeCell ref="S91:T91"/>
    <mergeCell ref="D91:J91"/>
    <mergeCell ref="K91:Q91"/>
    <mergeCell ref="S85:T85"/>
    <mergeCell ref="K85:Q85"/>
    <mergeCell ref="S79:T79"/>
    <mergeCell ref="D79:J79"/>
    <mergeCell ref="K79:Q79"/>
    <mergeCell ref="D80:J80"/>
    <mergeCell ref="S80:T80"/>
    <mergeCell ref="S81:T81"/>
    <mergeCell ref="S82:T82"/>
    <mergeCell ref="D83:J83"/>
    <mergeCell ref="S83:T83"/>
    <mergeCell ref="S84:T84"/>
    <mergeCell ref="K80:Q80"/>
    <mergeCell ref="D81:G81"/>
    <mergeCell ref="I81:J81"/>
    <mergeCell ref="K81:N81"/>
    <mergeCell ref="P81:Q81"/>
    <mergeCell ref="D82:J82"/>
    <mergeCell ref="K82:Q82"/>
    <mergeCell ref="K83:Q83"/>
    <mergeCell ref="S73:T73"/>
    <mergeCell ref="D73:J73"/>
    <mergeCell ref="K73:Q73"/>
    <mergeCell ref="S67:T67"/>
    <mergeCell ref="D67:J67"/>
    <mergeCell ref="K67:Q67"/>
    <mergeCell ref="D85:J85"/>
    <mergeCell ref="D76:J76"/>
    <mergeCell ref="S61:T61"/>
    <mergeCell ref="D61:J61"/>
    <mergeCell ref="K61:Q61"/>
    <mergeCell ref="D64:J64"/>
    <mergeCell ref="D62:J62"/>
    <mergeCell ref="S62:T62"/>
    <mergeCell ref="S63:T63"/>
    <mergeCell ref="S64:T64"/>
    <mergeCell ref="D65:J65"/>
    <mergeCell ref="S65:T65"/>
    <mergeCell ref="S66:T66"/>
    <mergeCell ref="K62:Q62"/>
    <mergeCell ref="D63:G63"/>
    <mergeCell ref="I63:J63"/>
    <mergeCell ref="K63:N63"/>
    <mergeCell ref="P63:Q63"/>
    <mergeCell ref="K41:Q41"/>
    <mergeCell ref="K36:Q36"/>
    <mergeCell ref="S30:T30"/>
    <mergeCell ref="K29:Q29"/>
    <mergeCell ref="K30:Q30"/>
    <mergeCell ref="K31:Q31"/>
    <mergeCell ref="K32:Q32"/>
    <mergeCell ref="D42:G42"/>
    <mergeCell ref="I42:J42"/>
    <mergeCell ref="K42:N42"/>
    <mergeCell ref="P42:Q42"/>
    <mergeCell ref="S36:T36"/>
    <mergeCell ref="S37:T37"/>
    <mergeCell ref="S38:T38"/>
    <mergeCell ref="S39:T39"/>
    <mergeCell ref="S40:T40"/>
    <mergeCell ref="S41:T41"/>
    <mergeCell ref="S42:T42"/>
    <mergeCell ref="D31:J31"/>
    <mergeCell ref="D27:J27"/>
    <mergeCell ref="K23:Q23"/>
    <mergeCell ref="D39:G39"/>
    <mergeCell ref="P39:Q39"/>
    <mergeCell ref="I39:J39"/>
    <mergeCell ref="D37:J37"/>
    <mergeCell ref="K37:Q37"/>
    <mergeCell ref="K38:Q38"/>
    <mergeCell ref="K28:Q28"/>
    <mergeCell ref="D25:J25"/>
    <mergeCell ref="D24:J24"/>
    <mergeCell ref="K25:Q25"/>
    <mergeCell ref="K26:Q26"/>
    <mergeCell ref="K27:Q27"/>
    <mergeCell ref="S43:T43"/>
    <mergeCell ref="K39:N39"/>
    <mergeCell ref="D44:J44"/>
    <mergeCell ref="S44:T44"/>
    <mergeCell ref="S45:T45"/>
    <mergeCell ref="S46:T46"/>
    <mergeCell ref="D47:J47"/>
    <mergeCell ref="S47:T47"/>
    <mergeCell ref="S48:T48"/>
    <mergeCell ref="K44:Q44"/>
    <mergeCell ref="D45:G45"/>
    <mergeCell ref="I45:J45"/>
    <mergeCell ref="K45:N45"/>
    <mergeCell ref="P45:Q45"/>
    <mergeCell ref="D46:J46"/>
    <mergeCell ref="K46:Q46"/>
    <mergeCell ref="K47:Q47"/>
    <mergeCell ref="D48:G48"/>
    <mergeCell ref="I48:J48"/>
    <mergeCell ref="K48:N48"/>
    <mergeCell ref="P48:Q48"/>
    <mergeCell ref="K43:Q43"/>
    <mergeCell ref="D40:J40"/>
    <mergeCell ref="K40:Q40"/>
    <mergeCell ref="D50:J50"/>
    <mergeCell ref="S50:T50"/>
    <mergeCell ref="S51:T51"/>
    <mergeCell ref="S52:T52"/>
    <mergeCell ref="D53:J53"/>
    <mergeCell ref="S53:T53"/>
    <mergeCell ref="S54:T54"/>
    <mergeCell ref="K50:Q50"/>
    <mergeCell ref="D51:G51"/>
    <mergeCell ref="I51:J51"/>
    <mergeCell ref="K51:N51"/>
    <mergeCell ref="P51:Q51"/>
    <mergeCell ref="D52:J52"/>
    <mergeCell ref="K52:Q52"/>
    <mergeCell ref="K53:Q53"/>
    <mergeCell ref="D54:G54"/>
    <mergeCell ref="I54:J54"/>
    <mergeCell ref="K54:N54"/>
    <mergeCell ref="P54:Q54"/>
    <mergeCell ref="D56:J56"/>
    <mergeCell ref="S56:T56"/>
    <mergeCell ref="S57:T57"/>
    <mergeCell ref="S58:T58"/>
    <mergeCell ref="D59:J59"/>
    <mergeCell ref="S59:T59"/>
    <mergeCell ref="S60:T60"/>
    <mergeCell ref="K56:Q56"/>
    <mergeCell ref="D57:G57"/>
    <mergeCell ref="I57:J57"/>
    <mergeCell ref="K57:N57"/>
    <mergeCell ref="P57:Q57"/>
    <mergeCell ref="D58:J58"/>
    <mergeCell ref="K58:Q58"/>
    <mergeCell ref="K59:Q59"/>
    <mergeCell ref="D60:G60"/>
    <mergeCell ref="I60:J60"/>
    <mergeCell ref="K60:N60"/>
    <mergeCell ref="P60:Q60"/>
    <mergeCell ref="K64:Q64"/>
    <mergeCell ref="K65:Q65"/>
    <mergeCell ref="D66:G66"/>
    <mergeCell ref="I66:J66"/>
    <mergeCell ref="K66:N66"/>
    <mergeCell ref="P66:Q66"/>
    <mergeCell ref="D68:J68"/>
    <mergeCell ref="S68:T68"/>
    <mergeCell ref="S69:T69"/>
    <mergeCell ref="S70:T70"/>
    <mergeCell ref="D71:J71"/>
    <mergeCell ref="S71:T71"/>
    <mergeCell ref="S72:T72"/>
    <mergeCell ref="K68:Q68"/>
    <mergeCell ref="D69:G69"/>
    <mergeCell ref="I69:J69"/>
    <mergeCell ref="K69:N69"/>
    <mergeCell ref="P69:Q69"/>
    <mergeCell ref="D70:J70"/>
    <mergeCell ref="K70:Q70"/>
    <mergeCell ref="K71:Q71"/>
    <mergeCell ref="D72:G72"/>
    <mergeCell ref="I72:J72"/>
    <mergeCell ref="K72:N72"/>
    <mergeCell ref="P72:Q72"/>
    <mergeCell ref="D74:J74"/>
    <mergeCell ref="S74:T74"/>
    <mergeCell ref="S75:T75"/>
    <mergeCell ref="S76:T76"/>
    <mergeCell ref="D77:J77"/>
    <mergeCell ref="S77:T77"/>
    <mergeCell ref="S78:T78"/>
    <mergeCell ref="K74:Q74"/>
    <mergeCell ref="D75:G75"/>
    <mergeCell ref="I75:J75"/>
    <mergeCell ref="K75:N75"/>
    <mergeCell ref="P75:Q75"/>
    <mergeCell ref="K76:Q76"/>
    <mergeCell ref="K77:Q77"/>
    <mergeCell ref="D78:G78"/>
    <mergeCell ref="I78:J78"/>
    <mergeCell ref="K78:N78"/>
    <mergeCell ref="P78:Q78"/>
    <mergeCell ref="D84:G84"/>
    <mergeCell ref="I84:J84"/>
    <mergeCell ref="K84:N84"/>
    <mergeCell ref="P84:Q84"/>
    <mergeCell ref="D86:J86"/>
    <mergeCell ref="S86:T86"/>
    <mergeCell ref="S87:T87"/>
    <mergeCell ref="S88:T88"/>
    <mergeCell ref="D89:J89"/>
    <mergeCell ref="S89:T89"/>
    <mergeCell ref="S90:T90"/>
    <mergeCell ref="K86:Q86"/>
    <mergeCell ref="D87:G87"/>
    <mergeCell ref="I87:J87"/>
    <mergeCell ref="K87:N87"/>
    <mergeCell ref="P87:Q87"/>
    <mergeCell ref="D88:J88"/>
    <mergeCell ref="K88:Q88"/>
    <mergeCell ref="K89:Q89"/>
    <mergeCell ref="D90:G90"/>
    <mergeCell ref="I90:J90"/>
    <mergeCell ref="K90:N90"/>
    <mergeCell ref="P90:Q90"/>
    <mergeCell ref="I93:J93"/>
    <mergeCell ref="K93:N93"/>
    <mergeCell ref="P93:Q93"/>
    <mergeCell ref="D94:J94"/>
    <mergeCell ref="K94:Q94"/>
    <mergeCell ref="K95:Q95"/>
    <mergeCell ref="D96:G96"/>
    <mergeCell ref="I96:J96"/>
    <mergeCell ref="K96:N96"/>
    <mergeCell ref="P96:Q96"/>
    <mergeCell ref="N6:O6"/>
    <mergeCell ref="P6:T6"/>
    <mergeCell ref="D98:T98"/>
    <mergeCell ref="S97:T97"/>
    <mergeCell ref="R7:T7"/>
    <mergeCell ref="B3:T3"/>
    <mergeCell ref="P4:Q4"/>
    <mergeCell ref="R4:T4"/>
    <mergeCell ref="P5:Q5"/>
    <mergeCell ref="R5:T5"/>
    <mergeCell ref="D14:F14"/>
    <mergeCell ref="K14:M14"/>
    <mergeCell ref="D17:F17"/>
    <mergeCell ref="K17:M17"/>
    <mergeCell ref="K97:Q97"/>
    <mergeCell ref="D92:J92"/>
    <mergeCell ref="S92:T92"/>
    <mergeCell ref="S93:T93"/>
    <mergeCell ref="S94:T94"/>
    <mergeCell ref="D95:J95"/>
    <mergeCell ref="S95:T95"/>
    <mergeCell ref="S96:T96"/>
    <mergeCell ref="K92:Q92"/>
    <mergeCell ref="D93:G93"/>
  </mergeCells>
  <phoneticPr fontId="18"/>
  <dataValidations disablePrompts="1" count="1">
    <dataValidation type="list" allowBlank="1" showInputMessage="1" showErrorMessage="1" sqref="B104:B108" xr:uid="{C999C704-BC94-433F-87B3-55336356B915}">
      <formula1>$X$11</formula1>
    </dataValidation>
  </dataValidations>
  <printOptions horizontalCentered="1"/>
  <pageMargins left="0.70866141732283472" right="0.70866141732283472" top="0.94488188976377963" bottom="0.55118110236220474" header="0.31496062992125984" footer="0.31496062992125984"/>
  <pageSetup paperSize="9" scale="69" fitToHeight="3" orientation="portrait" horizontalDpi="4294967293" r:id="rId1"/>
  <rowBreaks count="1" manualBreakCount="1">
    <brk id="66" max="19" man="1"/>
  </rowBreaks>
  <ignoredErrors>
    <ignoredError sqref="B37:B94" twoDigitTextYear="1"/>
    <ignoredError sqref="R39 R42:R96 AE95:AE96 AE92:AE93 AE89:AE90 AE86:AE87 AE83:AE84 AE80:AE81 AE77:AE78 AE74:AE75 AE71:AE72 AE68:AE69 AE65:AE66 AE62:AE63 AE59:AE60 AE56:AE57 AE53:AE54 AE50:AE51 AE47:AE48 AE44:AE45 AE41:AE42 AE39:AE40 AE43 AE46 AE49 AE52 AE55 AE58 AE61 AE64 AE67 AE70 AE73 AE76 AE79 AE82 AE85 AE88 AE91 AE94 AD55:AD94 AD43:AD52 AD40"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9">
              <controlPr defaultSize="0" autoFill="0" autoLine="0" autoPict="0">
                <anchor moveWithCells="1">
                  <from>
                    <xdr:col>2</xdr:col>
                    <xdr:colOff>444500</xdr:colOff>
                    <xdr:row>115</xdr:row>
                    <xdr:rowOff>0</xdr:rowOff>
                  </from>
                  <to>
                    <xdr:col>2</xdr:col>
                    <xdr:colOff>635000</xdr:colOff>
                    <xdr:row>115</xdr:row>
                    <xdr:rowOff>184150</xdr:rowOff>
                  </to>
                </anchor>
              </controlPr>
            </control>
          </mc:Choice>
        </mc:AlternateContent>
        <mc:AlternateContent xmlns:mc="http://schemas.openxmlformats.org/markup-compatibility/2006">
          <mc:Choice Requires="x14">
            <control shapeId="8194" r:id="rId5" name="Check Box 9">
              <controlPr defaultSize="0" autoFill="0" autoLine="0" autoPict="0">
                <anchor moveWithCells="1">
                  <from>
                    <xdr:col>4</xdr:col>
                    <xdr:colOff>25400</xdr:colOff>
                    <xdr:row>115</xdr:row>
                    <xdr:rowOff>0</xdr:rowOff>
                  </from>
                  <to>
                    <xdr:col>4</xdr:col>
                    <xdr:colOff>215900</xdr:colOff>
                    <xdr:row>115</xdr:row>
                    <xdr:rowOff>184150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76176-CEBD-4A65-ABD9-F3400F96D86F}">
  <sheetPr>
    <pageSetUpPr fitToPage="1"/>
  </sheetPr>
  <dimension ref="B1:AA322"/>
  <sheetViews>
    <sheetView showGridLines="0" view="pageBreakPreview" zoomScaleNormal="100" zoomScaleSheetLayoutView="100" workbookViewId="0">
      <selection activeCell="B2" sqref="B2:Q2"/>
    </sheetView>
  </sheetViews>
  <sheetFormatPr defaultColWidth="9" defaultRowHeight="13.5"/>
  <cols>
    <col min="1" max="1" width="2.08203125" style="1" customWidth="1"/>
    <col min="2" max="2" width="6.58203125" style="1" customWidth="1"/>
    <col min="3" max="3" width="10.58203125" style="1" customWidth="1"/>
    <col min="4" max="4" width="6.58203125" style="1" customWidth="1"/>
    <col min="5" max="5" width="4.58203125" style="1" customWidth="1"/>
    <col min="6" max="6" width="6.58203125" style="1" customWidth="1"/>
    <col min="7" max="7" width="4.58203125" style="1" customWidth="1"/>
    <col min="8" max="8" width="5.58203125" style="1" customWidth="1"/>
    <col min="9" max="9" width="6.58203125" style="1" customWidth="1"/>
    <col min="10" max="10" width="10.58203125" style="1" customWidth="1"/>
    <col min="11" max="15" width="3.58203125" style="1" customWidth="1"/>
    <col min="16" max="17" width="6.58203125" style="1" customWidth="1"/>
    <col min="18" max="18" width="12.58203125" style="1" customWidth="1"/>
    <col min="19" max="19" width="12.58203125" style="12" hidden="1" customWidth="1"/>
    <col min="20" max="20" width="12.58203125" style="11" hidden="1" customWidth="1"/>
    <col min="21" max="21" width="12.58203125" style="12" hidden="1" customWidth="1"/>
    <col min="22" max="24" width="12.58203125" style="1" hidden="1" customWidth="1"/>
    <col min="25" max="27" width="9" style="1" hidden="1" customWidth="1"/>
    <col min="28" max="16384" width="9" style="1"/>
  </cols>
  <sheetData>
    <row r="1" spans="2:26" ht="17.25" customHeight="1">
      <c r="B1" s="52" t="s">
        <v>188</v>
      </c>
      <c r="C1" s="52"/>
      <c r="Q1" s="17" t="s">
        <v>357</v>
      </c>
      <c r="T1" s="64">
        <f>+[1]Kintoneからエクセル!IU2</f>
        <v>0</v>
      </c>
      <c r="W1" s="68" t="str">
        <f>IF(T1=0,"",T1)</f>
        <v/>
      </c>
      <c r="X1" s="1" t="s">
        <v>507</v>
      </c>
    </row>
    <row r="2" spans="2:26" ht="60" customHeight="1">
      <c r="B2" s="395" t="s">
        <v>189</v>
      </c>
      <c r="C2" s="395"/>
      <c r="D2" s="395"/>
      <c r="E2" s="395"/>
      <c r="F2" s="395"/>
      <c r="G2" s="395"/>
      <c r="H2" s="395"/>
      <c r="I2" s="395"/>
      <c r="J2" s="395"/>
      <c r="K2" s="395"/>
      <c r="L2" s="395"/>
      <c r="M2" s="395"/>
      <c r="N2" s="395"/>
      <c r="O2" s="395"/>
      <c r="P2" s="395"/>
      <c r="Q2" s="395"/>
      <c r="R2" s="13"/>
      <c r="T2" s="65">
        <f>+[1]Kintoneからエクセル!KO2</f>
        <v>0</v>
      </c>
      <c r="W2" s="7" t="str">
        <f>IF(T2=0,"",T2)</f>
        <v/>
      </c>
      <c r="X2" s="1" t="s">
        <v>508</v>
      </c>
    </row>
    <row r="3" spans="2:26" ht="14.5" customHeight="1">
      <c r="B3" s="189" t="s">
        <v>385</v>
      </c>
      <c r="C3" s="189"/>
      <c r="D3" s="189"/>
      <c r="E3" s="215" t="s">
        <v>971</v>
      </c>
      <c r="F3" s="215"/>
      <c r="G3" s="215"/>
      <c r="H3" s="215"/>
      <c r="I3" s="215"/>
      <c r="J3" s="215"/>
      <c r="L3" s="396" t="s">
        <v>402</v>
      </c>
      <c r="M3" s="397"/>
      <c r="N3" s="397"/>
      <c r="O3" s="496">
        <v>44562</v>
      </c>
      <c r="P3" s="497"/>
      <c r="Q3" s="498"/>
      <c r="R3" s="2"/>
      <c r="S3" s="64">
        <f>+[1]Kintoneからエクセル!BD2</f>
        <v>0</v>
      </c>
      <c r="T3" s="66">
        <f>+[1]Kintoneからエクセル!A2</f>
        <v>0</v>
      </c>
      <c r="V3" s="7" t="str">
        <f>IF(E3=0,"",E3)</f>
        <v>JIS Q 27001:2014（ISO/IEC27001:2013)　</v>
      </c>
      <c r="W3" s="7">
        <f>IF(O3=0,"",O3)</f>
        <v>44562</v>
      </c>
    </row>
    <row r="4" spans="2:26" ht="14.5" customHeight="1">
      <c r="L4" s="398" t="s">
        <v>191</v>
      </c>
      <c r="M4" s="399"/>
      <c r="N4" s="399"/>
      <c r="O4" s="499" t="s">
        <v>933</v>
      </c>
      <c r="P4" s="500"/>
      <c r="Q4" s="501"/>
      <c r="T4" s="65">
        <f>+[1]Kintoneからエクセル!B2</f>
        <v>0</v>
      </c>
      <c r="W4" s="67" t="str">
        <f>IF(O4=0,"",O4)</f>
        <v>ICMS-SR　0000</v>
      </c>
      <c r="X4" s="1" t="s">
        <v>509</v>
      </c>
      <c r="Y4" s="1" t="s">
        <v>433</v>
      </c>
    </row>
    <row r="5" spans="2:26" ht="14.25" customHeight="1">
      <c r="M5" s="10"/>
      <c r="N5" s="10"/>
      <c r="O5" s="10"/>
      <c r="V5" s="8" t="str">
        <f>IF(S3=1,Y4,"")</f>
        <v/>
      </c>
    </row>
    <row r="6" spans="2:26" ht="16" customHeight="1">
      <c r="B6" s="53" t="s">
        <v>192</v>
      </c>
      <c r="C6" s="53"/>
    </row>
    <row r="7" spans="2:26" ht="16" customHeight="1">
      <c r="B7" s="53"/>
      <c r="C7" s="53"/>
    </row>
    <row r="8" spans="2:26" ht="16" customHeight="1">
      <c r="B8" s="57" t="s">
        <v>358</v>
      </c>
      <c r="C8" s="57"/>
      <c r="D8" s="58"/>
    </row>
    <row r="9" spans="2:26" ht="14.5" customHeight="1">
      <c r="B9" s="14" t="s">
        <v>386</v>
      </c>
      <c r="C9" s="14"/>
      <c r="I9" s="60" t="s">
        <v>193</v>
      </c>
      <c r="J9" s="61" t="s">
        <v>361</v>
      </c>
      <c r="K9" s="113" t="s">
        <v>400</v>
      </c>
      <c r="L9" s="24"/>
      <c r="M9" s="17"/>
      <c r="N9" s="17"/>
      <c r="R9" s="18"/>
      <c r="T9" s="65">
        <f>+[1]Kintoneからエクセル!KM2</f>
        <v>0</v>
      </c>
      <c r="W9" s="8" t="str">
        <f>IF(J9=0,"",J9)</f>
        <v>無</v>
      </c>
      <c r="Y9" s="1" t="s">
        <v>360</v>
      </c>
      <c r="Z9" s="1" t="s">
        <v>361</v>
      </c>
    </row>
    <row r="10" spans="2:26" ht="6" customHeight="1">
      <c r="B10" s="14"/>
      <c r="C10" s="14"/>
      <c r="I10" s="35"/>
      <c r="J10" s="34"/>
      <c r="K10" s="15"/>
      <c r="L10" s="16"/>
      <c r="M10" s="36"/>
      <c r="N10" s="36"/>
      <c r="O10" s="3"/>
      <c r="P10" s="3"/>
      <c r="Q10" s="16"/>
      <c r="R10" s="18"/>
    </row>
    <row r="11" spans="2:26" ht="15" customHeight="1">
      <c r="B11" s="193" t="s">
        <v>194</v>
      </c>
      <c r="C11" s="332" t="s">
        <v>195</v>
      </c>
      <c r="D11" s="176" t="s">
        <v>195</v>
      </c>
      <c r="E11" s="177"/>
      <c r="F11" s="177"/>
      <c r="G11" s="502" t="s">
        <v>934</v>
      </c>
      <c r="H11" s="503"/>
      <c r="I11" s="503"/>
      <c r="J11" s="503"/>
      <c r="K11" s="503"/>
      <c r="L11" s="503"/>
      <c r="M11" s="503"/>
      <c r="N11" s="503"/>
      <c r="O11" s="503"/>
      <c r="P11" s="503"/>
      <c r="Q11" s="504"/>
      <c r="R11" s="2"/>
      <c r="T11" s="65">
        <f>+[1]Kintoneからエクセル!C2</f>
        <v>0</v>
      </c>
      <c r="W11" s="67" t="str">
        <f>IF(G11=0,"",G11)</f>
        <v>○○○株式会社</v>
      </c>
      <c r="Y11" s="1" t="s">
        <v>381</v>
      </c>
      <c r="Z11" s="1" t="s">
        <v>382</v>
      </c>
    </row>
    <row r="12" spans="2:26" ht="15" customHeight="1">
      <c r="B12" s="194"/>
      <c r="C12" s="333"/>
      <c r="D12" s="174" t="s">
        <v>434</v>
      </c>
      <c r="E12" s="175"/>
      <c r="F12" s="175"/>
      <c r="G12" s="505" t="s">
        <v>935</v>
      </c>
      <c r="H12" s="506"/>
      <c r="I12" s="506"/>
      <c r="J12" s="507"/>
      <c r="K12" s="507"/>
      <c r="L12" s="507"/>
      <c r="M12" s="507"/>
      <c r="N12" s="507"/>
      <c r="O12" s="507"/>
      <c r="P12" s="507"/>
      <c r="Q12" s="508"/>
      <c r="T12" s="65">
        <f>+[1]Kintoneからエクセル!D2</f>
        <v>0</v>
      </c>
      <c r="W12" s="67" t="str">
        <f>IF(G12=0,"",G12)</f>
        <v>123-4567</v>
      </c>
      <c r="Y12" s="1" t="s">
        <v>379</v>
      </c>
      <c r="Z12" s="1" t="s">
        <v>380</v>
      </c>
    </row>
    <row r="13" spans="2:26" ht="15" customHeight="1">
      <c r="B13" s="195"/>
      <c r="C13" s="334"/>
      <c r="D13" s="178" t="s">
        <v>196</v>
      </c>
      <c r="E13" s="179"/>
      <c r="F13" s="179"/>
      <c r="G13" s="509" t="s">
        <v>936</v>
      </c>
      <c r="H13" s="510"/>
      <c r="I13" s="510"/>
      <c r="J13" s="510"/>
      <c r="K13" s="510"/>
      <c r="L13" s="510"/>
      <c r="M13" s="510"/>
      <c r="N13" s="510"/>
      <c r="O13" s="510"/>
      <c r="P13" s="510"/>
      <c r="Q13" s="511"/>
      <c r="T13" s="65">
        <f>+[1]Kintoneからエクセル!E2</f>
        <v>0</v>
      </c>
      <c r="W13" s="67" t="str">
        <f t="shared" ref="W13:W34" si="0">IF(G13=0,"",G13)</f>
        <v>東京都国際区国際町1-23-4　国際MSビル5階</v>
      </c>
      <c r="Y13" s="1" t="s">
        <v>377</v>
      </c>
      <c r="Z13" s="1" t="s">
        <v>378</v>
      </c>
    </row>
    <row r="14" spans="2:26" ht="15" customHeight="1">
      <c r="B14" s="196" t="s">
        <v>197</v>
      </c>
      <c r="C14" s="332" t="s">
        <v>198</v>
      </c>
      <c r="D14" s="176" t="s">
        <v>199</v>
      </c>
      <c r="E14" s="177"/>
      <c r="F14" s="177"/>
      <c r="G14" s="502" t="s">
        <v>934</v>
      </c>
      <c r="H14" s="520"/>
      <c r="I14" s="520"/>
      <c r="J14" s="520"/>
      <c r="K14" s="520"/>
      <c r="L14" s="520"/>
      <c r="M14" s="520"/>
      <c r="N14" s="520"/>
      <c r="O14" s="520"/>
      <c r="P14" s="520"/>
      <c r="Q14" s="521"/>
      <c r="T14" s="65">
        <f>+[1]Kintoneからエクセル!P2</f>
        <v>0</v>
      </c>
      <c r="W14" s="67" t="str">
        <f t="shared" si="0"/>
        <v>○○○株式会社</v>
      </c>
      <c r="Y14" s="1" t="s">
        <v>436</v>
      </c>
    </row>
    <row r="15" spans="2:26" ht="15" customHeight="1">
      <c r="B15" s="197"/>
      <c r="C15" s="333"/>
      <c r="D15" s="174" t="s">
        <v>434</v>
      </c>
      <c r="E15" s="175"/>
      <c r="F15" s="175"/>
      <c r="G15" s="505" t="s">
        <v>935</v>
      </c>
      <c r="H15" s="506"/>
      <c r="I15" s="506"/>
      <c r="J15" s="507"/>
      <c r="K15" s="507"/>
      <c r="L15" s="507"/>
      <c r="M15" s="507"/>
      <c r="N15" s="507"/>
      <c r="O15" s="507"/>
      <c r="P15" s="507"/>
      <c r="Q15" s="508"/>
      <c r="T15" s="65">
        <f>+[1]Kintoneからエクセル!IW2</f>
        <v>0</v>
      </c>
      <c r="W15" s="67" t="str">
        <f t="shared" si="0"/>
        <v>123-4567</v>
      </c>
    </row>
    <row r="16" spans="2:26" ht="15" customHeight="1">
      <c r="B16" s="197"/>
      <c r="C16" s="333"/>
      <c r="D16" s="174" t="s">
        <v>229</v>
      </c>
      <c r="E16" s="175"/>
      <c r="F16" s="175"/>
      <c r="G16" s="505" t="s">
        <v>936</v>
      </c>
      <c r="H16" s="506"/>
      <c r="I16" s="506"/>
      <c r="J16" s="506"/>
      <c r="K16" s="506"/>
      <c r="L16" s="506"/>
      <c r="M16" s="506"/>
      <c r="N16" s="506"/>
      <c r="O16" s="506"/>
      <c r="P16" s="506"/>
      <c r="Q16" s="513"/>
      <c r="T16" s="65">
        <f>+[1]Kintoneからエクセル!Q2</f>
        <v>0</v>
      </c>
      <c r="W16" s="67" t="str">
        <f t="shared" si="0"/>
        <v>東京都国際区国際町1-23-4　国際MSビル5階</v>
      </c>
    </row>
    <row r="17" spans="2:23" ht="15" customHeight="1">
      <c r="B17" s="197"/>
      <c r="C17" s="333"/>
      <c r="D17" s="174" t="s">
        <v>359</v>
      </c>
      <c r="E17" s="175"/>
      <c r="F17" s="175"/>
      <c r="G17" s="512" t="s">
        <v>937</v>
      </c>
      <c r="H17" s="512"/>
      <c r="I17" s="512"/>
      <c r="J17" s="512"/>
      <c r="K17" s="512"/>
      <c r="L17" s="512"/>
      <c r="M17" s="512"/>
      <c r="N17" s="512"/>
      <c r="O17" s="512"/>
      <c r="P17" s="512"/>
      <c r="Q17" s="512"/>
      <c r="T17" s="65">
        <f>+[1]Kintoneからエクセル!F2</f>
        <v>0</v>
      </c>
      <c r="W17" s="67" t="str">
        <f t="shared" si="0"/>
        <v>https://kokusai・・・</v>
      </c>
    </row>
    <row r="18" spans="2:23" ht="15" customHeight="1">
      <c r="B18" s="197"/>
      <c r="C18" s="333"/>
      <c r="D18" s="174" t="s">
        <v>200</v>
      </c>
      <c r="E18" s="175"/>
      <c r="F18" s="175"/>
      <c r="G18" s="505" t="s">
        <v>938</v>
      </c>
      <c r="H18" s="506"/>
      <c r="I18" s="506"/>
      <c r="J18" s="506"/>
      <c r="K18" s="506"/>
      <c r="L18" s="506"/>
      <c r="M18" s="506"/>
      <c r="N18" s="506"/>
      <c r="O18" s="506"/>
      <c r="P18" s="506"/>
      <c r="Q18" s="513"/>
      <c r="T18" s="65">
        <f>+[1]Kintoneからエクセル!R2</f>
        <v>0</v>
      </c>
      <c r="W18" s="67" t="str">
        <f t="shared" si="0"/>
        <v>情報技術</v>
      </c>
    </row>
    <row r="19" spans="2:23" ht="15" customHeight="1">
      <c r="B19" s="197"/>
      <c r="C19" s="333"/>
      <c r="D19" s="170" t="s">
        <v>201</v>
      </c>
      <c r="E19" s="171"/>
      <c r="F19" s="171"/>
      <c r="G19" s="514" t="s">
        <v>939</v>
      </c>
      <c r="H19" s="515"/>
      <c r="I19" s="515"/>
      <c r="J19" s="515"/>
      <c r="K19" s="515"/>
      <c r="L19" s="515"/>
      <c r="M19" s="515"/>
      <c r="N19" s="515"/>
      <c r="O19" s="515"/>
      <c r="P19" s="515"/>
      <c r="Q19" s="516"/>
      <c r="T19" s="65">
        <f>+[1]Kintoneからエクセル!IK2</f>
        <v>0</v>
      </c>
      <c r="W19" s="67" t="str">
        <f t="shared" si="0"/>
        <v>ネットワークサービス事業</v>
      </c>
    </row>
    <row r="20" spans="2:23" ht="15" customHeight="1">
      <c r="B20" s="197"/>
      <c r="C20" s="333"/>
      <c r="D20" s="172"/>
      <c r="E20" s="173"/>
      <c r="F20" s="173"/>
      <c r="G20" s="517"/>
      <c r="H20" s="518"/>
      <c r="I20" s="518"/>
      <c r="J20" s="518"/>
      <c r="K20" s="518"/>
      <c r="L20" s="518"/>
      <c r="M20" s="518"/>
      <c r="N20" s="518"/>
      <c r="O20" s="518"/>
      <c r="P20" s="518"/>
      <c r="Q20" s="519"/>
    </row>
    <row r="21" spans="2:23" ht="15" customHeight="1">
      <c r="B21" s="197"/>
      <c r="C21" s="333"/>
      <c r="D21" s="174" t="s">
        <v>203</v>
      </c>
      <c r="E21" s="175"/>
      <c r="F21" s="175"/>
      <c r="G21" s="505" t="s">
        <v>940</v>
      </c>
      <c r="H21" s="506"/>
      <c r="I21" s="506"/>
      <c r="J21" s="506"/>
      <c r="K21" s="506"/>
      <c r="L21" s="506"/>
      <c r="M21" s="506"/>
      <c r="N21" s="506"/>
      <c r="O21" s="506"/>
      <c r="P21" s="506"/>
      <c r="Q21" s="513"/>
      <c r="T21" s="65">
        <f>+[1]Kintoneからエクセル!G2</f>
        <v>0</v>
      </c>
      <c r="W21" s="67" t="str">
        <f t="shared" si="0"/>
        <v>国際　太郎</v>
      </c>
    </row>
    <row r="22" spans="2:23" ht="15" customHeight="1">
      <c r="B22" s="197"/>
      <c r="C22" s="333"/>
      <c r="D22" s="174" t="s">
        <v>202</v>
      </c>
      <c r="E22" s="175"/>
      <c r="F22" s="175"/>
      <c r="G22" s="505" t="s">
        <v>941</v>
      </c>
      <c r="H22" s="506"/>
      <c r="I22" s="506"/>
      <c r="J22" s="506"/>
      <c r="K22" s="506"/>
      <c r="L22" s="506"/>
      <c r="M22" s="506"/>
      <c r="N22" s="506"/>
      <c r="O22" s="506"/>
      <c r="P22" s="506"/>
      <c r="Q22" s="513"/>
      <c r="T22" s="65">
        <f>+[1]Kintoneからエクセル!S2</f>
        <v>0</v>
      </c>
      <c r="W22" s="67" t="str">
        <f t="shared" si="0"/>
        <v>代表取締役社長</v>
      </c>
    </row>
    <row r="23" spans="2:23" ht="15" customHeight="1">
      <c r="B23" s="193" t="s">
        <v>345</v>
      </c>
      <c r="C23" s="335" t="s">
        <v>362</v>
      </c>
      <c r="D23" s="176" t="s">
        <v>204</v>
      </c>
      <c r="E23" s="177"/>
      <c r="F23" s="177"/>
      <c r="G23" s="502" t="s">
        <v>942</v>
      </c>
      <c r="H23" s="520"/>
      <c r="I23" s="520"/>
      <c r="J23" s="520"/>
      <c r="K23" s="520"/>
      <c r="L23" s="520"/>
      <c r="M23" s="520"/>
      <c r="N23" s="520"/>
      <c r="O23" s="520"/>
      <c r="P23" s="520"/>
      <c r="Q23" s="521"/>
      <c r="T23" s="65">
        <f>+[1]Kintoneからエクセル!H2</f>
        <v>0</v>
      </c>
      <c r="W23" s="67" t="str">
        <f t="shared" si="0"/>
        <v>国際　花子</v>
      </c>
    </row>
    <row r="24" spans="2:23" ht="15" customHeight="1">
      <c r="B24" s="194"/>
      <c r="C24" s="336"/>
      <c r="D24" s="174" t="s">
        <v>205</v>
      </c>
      <c r="E24" s="175"/>
      <c r="F24" s="175"/>
      <c r="G24" s="505" t="s">
        <v>943</v>
      </c>
      <c r="H24" s="506"/>
      <c r="I24" s="506"/>
      <c r="J24" s="506"/>
      <c r="K24" s="506"/>
      <c r="L24" s="506"/>
      <c r="M24" s="506"/>
      <c r="N24" s="506"/>
      <c r="O24" s="506"/>
      <c r="P24" s="506"/>
      <c r="Q24" s="513"/>
      <c r="T24" s="65">
        <f>+[1]Kintoneからエクセル!T2</f>
        <v>0</v>
      </c>
      <c r="W24" s="67" t="str">
        <f t="shared" si="0"/>
        <v>システム事業部　部長</v>
      </c>
    </row>
    <row r="25" spans="2:23" ht="15" customHeight="1">
      <c r="B25" s="194"/>
      <c r="C25" s="336"/>
      <c r="D25" s="174" t="s">
        <v>364</v>
      </c>
      <c r="E25" s="175"/>
      <c r="F25" s="175"/>
      <c r="G25" s="505" t="s">
        <v>944</v>
      </c>
      <c r="H25" s="506"/>
      <c r="I25" s="506"/>
      <c r="J25" s="506"/>
      <c r="K25" s="506"/>
      <c r="L25" s="506"/>
      <c r="M25" s="506"/>
      <c r="N25" s="506"/>
      <c r="O25" s="506"/>
      <c r="P25" s="506"/>
      <c r="Q25" s="513"/>
      <c r="T25" s="65">
        <f>+[1]Kintoneからエクセル!DM2</f>
        <v>0</v>
      </c>
      <c r="W25" s="67" t="str">
        <f t="shared" si="0"/>
        <v>03-0000-0000</v>
      </c>
    </row>
    <row r="26" spans="2:23" ht="15" customHeight="1">
      <c r="B26" s="194"/>
      <c r="C26" s="336"/>
      <c r="D26" s="174" t="s">
        <v>206</v>
      </c>
      <c r="E26" s="175"/>
      <c r="F26" s="175"/>
      <c r="G26" s="505" t="s">
        <v>944</v>
      </c>
      <c r="H26" s="506"/>
      <c r="I26" s="506"/>
      <c r="J26" s="506"/>
      <c r="K26" s="506"/>
      <c r="L26" s="506"/>
      <c r="M26" s="506"/>
      <c r="N26" s="506"/>
      <c r="O26" s="506"/>
      <c r="P26" s="506"/>
      <c r="Q26" s="513"/>
      <c r="T26" s="65">
        <f>+[1]Kintoneからエクセル!DN2</f>
        <v>0</v>
      </c>
      <c r="W26" s="67" t="str">
        <f t="shared" si="0"/>
        <v>03-0000-0000</v>
      </c>
    </row>
    <row r="27" spans="2:23" ht="15" customHeight="1">
      <c r="B27" s="194"/>
      <c r="C27" s="336"/>
      <c r="D27" s="174" t="s">
        <v>365</v>
      </c>
      <c r="E27" s="175"/>
      <c r="F27" s="175"/>
      <c r="G27" s="505" t="s">
        <v>945</v>
      </c>
      <c r="H27" s="506"/>
      <c r="I27" s="506"/>
      <c r="J27" s="506"/>
      <c r="K27" s="506"/>
      <c r="L27" s="506"/>
      <c r="M27" s="506"/>
      <c r="N27" s="506"/>
      <c r="O27" s="506"/>
      <c r="P27" s="506"/>
      <c r="Q27" s="513"/>
      <c r="T27" s="65">
        <f>+[1]Kintoneからエクセル!I2</f>
        <v>0</v>
      </c>
      <c r="W27" s="67" t="str">
        <f t="shared" si="0"/>
        <v>hanako.kokusai@...</v>
      </c>
    </row>
    <row r="28" spans="2:23" ht="15" customHeight="1">
      <c r="B28" s="194"/>
      <c r="C28" s="337"/>
      <c r="D28" s="178" t="s">
        <v>229</v>
      </c>
      <c r="E28" s="179"/>
      <c r="F28" s="179"/>
      <c r="G28" s="522"/>
      <c r="H28" s="179"/>
      <c r="I28" s="179"/>
      <c r="J28" s="179"/>
      <c r="K28" s="179"/>
      <c r="L28" s="179"/>
      <c r="M28" s="179"/>
      <c r="N28" s="179"/>
      <c r="O28" s="523" t="s">
        <v>401</v>
      </c>
      <c r="P28" s="523"/>
      <c r="Q28" s="524"/>
      <c r="T28" s="65">
        <f>+[1]Kintoneからエクセル!U2</f>
        <v>0</v>
      </c>
      <c r="W28" s="67" t="str">
        <f t="shared" si="0"/>
        <v/>
      </c>
    </row>
    <row r="29" spans="2:23" ht="15" customHeight="1">
      <c r="B29" s="194"/>
      <c r="C29" s="335" t="s">
        <v>363</v>
      </c>
      <c r="D29" s="176" t="s">
        <v>207</v>
      </c>
      <c r="E29" s="177"/>
      <c r="F29" s="177"/>
      <c r="G29" s="531"/>
      <c r="H29" s="177"/>
      <c r="I29" s="177"/>
      <c r="J29" s="177"/>
      <c r="K29" s="177"/>
      <c r="L29" s="177"/>
      <c r="M29" s="177"/>
      <c r="N29" s="177"/>
      <c r="O29" s="177"/>
      <c r="P29" s="177"/>
      <c r="Q29" s="532"/>
      <c r="T29" s="65">
        <f>+[1]Kintoneからエクセル!DI2</f>
        <v>0</v>
      </c>
      <c r="W29" s="67" t="str">
        <f t="shared" si="0"/>
        <v/>
      </c>
    </row>
    <row r="30" spans="2:23" ht="15" customHeight="1">
      <c r="B30" s="194"/>
      <c r="C30" s="336"/>
      <c r="D30" s="174" t="s">
        <v>208</v>
      </c>
      <c r="E30" s="175"/>
      <c r="F30" s="175"/>
      <c r="G30" s="525"/>
      <c r="H30" s="175"/>
      <c r="I30" s="175"/>
      <c r="J30" s="175"/>
      <c r="K30" s="175"/>
      <c r="L30" s="175"/>
      <c r="M30" s="175"/>
      <c r="N30" s="175"/>
      <c r="O30" s="175"/>
      <c r="P30" s="175"/>
      <c r="Q30" s="526"/>
      <c r="T30" s="65">
        <f>+[1]Kintoneからエクセル!DJ2</f>
        <v>0</v>
      </c>
      <c r="W30" s="67" t="str">
        <f t="shared" si="0"/>
        <v/>
      </c>
    </row>
    <row r="31" spans="2:23" ht="15" customHeight="1">
      <c r="B31" s="194"/>
      <c r="C31" s="336"/>
      <c r="D31" s="174" t="s">
        <v>366</v>
      </c>
      <c r="E31" s="175"/>
      <c r="F31" s="175"/>
      <c r="G31" s="525"/>
      <c r="H31" s="175"/>
      <c r="I31" s="175"/>
      <c r="J31" s="175"/>
      <c r="K31" s="175"/>
      <c r="L31" s="175"/>
      <c r="M31" s="175"/>
      <c r="N31" s="175"/>
      <c r="O31" s="175"/>
      <c r="P31" s="175"/>
      <c r="Q31" s="526"/>
      <c r="T31" s="65">
        <f>+[1]Kintoneからエクセル!DO2</f>
        <v>0</v>
      </c>
      <c r="W31" s="67" t="str">
        <f t="shared" si="0"/>
        <v/>
      </c>
    </row>
    <row r="32" spans="2:23" ht="15" customHeight="1">
      <c r="B32" s="194"/>
      <c r="C32" s="336"/>
      <c r="D32" s="174" t="s">
        <v>209</v>
      </c>
      <c r="E32" s="175"/>
      <c r="F32" s="175"/>
      <c r="G32" s="525"/>
      <c r="H32" s="175"/>
      <c r="I32" s="175"/>
      <c r="J32" s="175"/>
      <c r="K32" s="175"/>
      <c r="L32" s="175"/>
      <c r="M32" s="175"/>
      <c r="N32" s="175"/>
      <c r="O32" s="175"/>
      <c r="P32" s="175"/>
      <c r="Q32" s="526"/>
      <c r="T32" s="65">
        <f>+[1]Kintoneからエクセル!DP2</f>
        <v>0</v>
      </c>
      <c r="W32" s="67" t="str">
        <f t="shared" si="0"/>
        <v/>
      </c>
    </row>
    <row r="33" spans="2:23" ht="15" customHeight="1">
      <c r="B33" s="194"/>
      <c r="C33" s="336"/>
      <c r="D33" s="174" t="s">
        <v>367</v>
      </c>
      <c r="E33" s="175"/>
      <c r="F33" s="175"/>
      <c r="G33" s="525"/>
      <c r="H33" s="175"/>
      <c r="I33" s="175"/>
      <c r="J33" s="175"/>
      <c r="K33" s="175"/>
      <c r="L33" s="175"/>
      <c r="M33" s="175"/>
      <c r="N33" s="175"/>
      <c r="O33" s="175"/>
      <c r="P33" s="175"/>
      <c r="Q33" s="526"/>
      <c r="T33" s="65">
        <f>+[1]Kintoneからエクセル!DK2</f>
        <v>0</v>
      </c>
      <c r="W33" s="67" t="str">
        <f t="shared" si="0"/>
        <v/>
      </c>
    </row>
    <row r="34" spans="2:23" ht="15" customHeight="1">
      <c r="B34" s="195"/>
      <c r="C34" s="337"/>
      <c r="D34" s="178" t="s">
        <v>229</v>
      </c>
      <c r="E34" s="179"/>
      <c r="F34" s="179"/>
      <c r="G34" s="522"/>
      <c r="H34" s="179"/>
      <c r="I34" s="179"/>
      <c r="J34" s="179"/>
      <c r="K34" s="179"/>
      <c r="L34" s="179"/>
      <c r="M34" s="179"/>
      <c r="N34" s="179"/>
      <c r="O34" s="523" t="s">
        <v>401</v>
      </c>
      <c r="P34" s="523"/>
      <c r="Q34" s="524"/>
      <c r="R34" s="19"/>
      <c r="T34" s="65">
        <f>+[1]Kintoneからエクセル!DL2</f>
        <v>0</v>
      </c>
      <c r="W34" s="67" t="str">
        <f t="shared" si="0"/>
        <v/>
      </c>
    </row>
    <row r="35" spans="2:23" ht="14.5" customHeight="1">
      <c r="I35" s="19"/>
      <c r="J35" s="19"/>
      <c r="K35" s="19"/>
      <c r="L35" s="19"/>
      <c r="M35" s="19"/>
      <c r="N35" s="19"/>
      <c r="O35" s="19"/>
      <c r="P35" s="19"/>
      <c r="Q35" s="19"/>
      <c r="R35" s="19"/>
    </row>
    <row r="36" spans="2:23" ht="16" customHeight="1">
      <c r="B36" s="57" t="s">
        <v>369</v>
      </c>
      <c r="C36" s="57"/>
      <c r="D36" s="58"/>
    </row>
    <row r="37" spans="2:23" ht="14.5" customHeight="1">
      <c r="B37" s="20" t="s">
        <v>370</v>
      </c>
      <c r="C37" s="20"/>
    </row>
    <row r="38" spans="2:23" ht="14.5" customHeight="1">
      <c r="B38" s="20" t="s">
        <v>371</v>
      </c>
      <c r="C38" s="20"/>
    </row>
    <row r="39" spans="2:23" ht="6" customHeight="1">
      <c r="B39" s="20"/>
      <c r="C39" s="20"/>
      <c r="G39" s="20"/>
      <c r="J39" s="20"/>
    </row>
    <row r="40" spans="2:23" ht="15" customHeight="1">
      <c r="B40" s="193" t="s">
        <v>210</v>
      </c>
      <c r="C40" s="40" t="s">
        <v>211</v>
      </c>
      <c r="D40" s="343" t="s">
        <v>212</v>
      </c>
      <c r="E40" s="344"/>
      <c r="F40" s="344"/>
      <c r="G40" s="358" t="s">
        <v>397</v>
      </c>
      <c r="H40" s="344"/>
      <c r="I40" s="344"/>
      <c r="J40" s="344"/>
      <c r="K40" s="344"/>
      <c r="L40" s="344"/>
      <c r="M40" s="344"/>
      <c r="N40" s="344"/>
      <c r="O40" s="344"/>
      <c r="P40" s="344"/>
      <c r="Q40" s="359"/>
      <c r="V40" s="1" t="s">
        <v>432</v>
      </c>
      <c r="W40" s="1" t="s">
        <v>432</v>
      </c>
    </row>
    <row r="41" spans="2:23" ht="15" customHeight="1">
      <c r="B41" s="194"/>
      <c r="C41" s="527"/>
      <c r="D41" s="345" t="s">
        <v>213</v>
      </c>
      <c r="E41" s="346"/>
      <c r="F41" s="346"/>
      <c r="G41" s="530"/>
      <c r="H41" s="503"/>
      <c r="I41" s="503"/>
      <c r="J41" s="503"/>
      <c r="K41" s="503"/>
      <c r="L41" s="503"/>
      <c r="M41" s="503"/>
      <c r="N41" s="503"/>
      <c r="O41" s="503"/>
      <c r="P41" s="503"/>
      <c r="Q41" s="504"/>
      <c r="S41" s="64">
        <f>+[1]Kintoneからエクセル!KW2</f>
        <v>0</v>
      </c>
      <c r="T41" s="65">
        <f>+[1]Kintoneからエクセル!HO2</f>
        <v>0</v>
      </c>
      <c r="V41" s="8" t="str">
        <f>IF(C41=0,"",C41)</f>
        <v/>
      </c>
      <c r="W41" s="8" t="str">
        <f t="shared" ref="W41:W45" si="1">IF(G41=0,"",G41)</f>
        <v/>
      </c>
    </row>
    <row r="42" spans="2:23" ht="15" customHeight="1">
      <c r="B42" s="194"/>
      <c r="C42" s="528"/>
      <c r="D42" s="353" t="s">
        <v>214</v>
      </c>
      <c r="E42" s="354"/>
      <c r="F42" s="354"/>
      <c r="G42" s="536"/>
      <c r="H42" s="537"/>
      <c r="I42" s="537"/>
      <c r="J42" s="537"/>
      <c r="K42" s="537"/>
      <c r="L42" s="537"/>
      <c r="M42" s="537"/>
      <c r="N42" s="537"/>
      <c r="O42" s="537"/>
      <c r="P42" s="537"/>
      <c r="Q42" s="538"/>
      <c r="T42" s="65">
        <f>+[1]Kintoneからエクセル!HP2</f>
        <v>0</v>
      </c>
      <c r="W42" s="8" t="str">
        <f t="shared" si="1"/>
        <v/>
      </c>
    </row>
    <row r="43" spans="2:23" ht="15" customHeight="1">
      <c r="B43" s="194"/>
      <c r="C43" s="529"/>
      <c r="D43" s="353" t="s">
        <v>215</v>
      </c>
      <c r="E43" s="354"/>
      <c r="F43" s="354"/>
      <c r="G43" s="536"/>
      <c r="H43" s="537"/>
      <c r="I43" s="537"/>
      <c r="J43" s="537"/>
      <c r="K43" s="537"/>
      <c r="L43" s="537"/>
      <c r="M43" s="537"/>
      <c r="N43" s="537"/>
      <c r="O43" s="537"/>
      <c r="P43" s="537"/>
      <c r="Q43" s="538"/>
      <c r="T43" s="65">
        <f>+[1]Kintoneからエクセル!HQ2</f>
        <v>0</v>
      </c>
      <c r="V43" s="1" t="s">
        <v>432</v>
      </c>
      <c r="W43" s="8" t="str">
        <f t="shared" si="1"/>
        <v/>
      </c>
    </row>
    <row r="44" spans="2:23" ht="15" customHeight="1">
      <c r="B44" s="194"/>
      <c r="C44" s="114" t="s">
        <v>946</v>
      </c>
      <c r="D44" s="353" t="s">
        <v>216</v>
      </c>
      <c r="E44" s="354"/>
      <c r="F44" s="354"/>
      <c r="G44" s="360" t="s">
        <v>1015</v>
      </c>
      <c r="H44" s="361"/>
      <c r="I44" s="361"/>
      <c r="J44" s="361"/>
      <c r="K44" s="361"/>
      <c r="L44" s="361"/>
      <c r="M44" s="361"/>
      <c r="N44" s="361"/>
      <c r="O44" s="361"/>
      <c r="P44" s="361"/>
      <c r="Q44" s="362"/>
      <c r="S44" s="64">
        <f>+[1]Kintoneからエクセル!KX2</f>
        <v>0</v>
      </c>
      <c r="T44" s="65">
        <f>+[1]Kintoneからエクセル!HR2</f>
        <v>0</v>
      </c>
      <c r="V44" s="8" t="str">
        <f t="shared" ref="V44:V53" si="2">IF(C44=0,"",C44)</f>
        <v>〇</v>
      </c>
      <c r="W44" s="8" t="str">
        <f t="shared" si="1"/>
        <v>2022年10月中旬頃を希望</v>
      </c>
    </row>
    <row r="45" spans="2:23" ht="15" customHeight="1">
      <c r="B45" s="194"/>
      <c r="C45" s="115"/>
      <c r="D45" s="355" t="s">
        <v>368</v>
      </c>
      <c r="E45" s="356"/>
      <c r="F45" s="356"/>
      <c r="G45" s="533"/>
      <c r="H45" s="534"/>
      <c r="I45" s="534"/>
      <c r="J45" s="534"/>
      <c r="K45" s="534"/>
      <c r="L45" s="534"/>
      <c r="M45" s="534"/>
      <c r="N45" s="534"/>
      <c r="O45" s="534"/>
      <c r="P45" s="534"/>
      <c r="Q45" s="535"/>
      <c r="S45" s="64">
        <f>+[1]Kintoneからエクセル!KY2</f>
        <v>0</v>
      </c>
      <c r="T45" s="65">
        <f>+[1]Kintoneからエクセル!HS2</f>
        <v>0</v>
      </c>
      <c r="V45" s="8" t="str">
        <f t="shared" si="2"/>
        <v/>
      </c>
      <c r="W45" s="8" t="str">
        <f t="shared" si="1"/>
        <v/>
      </c>
    </row>
    <row r="46" spans="2:23" ht="15" customHeight="1">
      <c r="B46" s="194"/>
      <c r="C46" s="40" t="s">
        <v>211</v>
      </c>
      <c r="D46" s="343" t="s">
        <v>217</v>
      </c>
      <c r="E46" s="344"/>
      <c r="F46" s="344"/>
      <c r="G46" s="358" t="s">
        <v>372</v>
      </c>
      <c r="H46" s="344"/>
      <c r="I46" s="344"/>
      <c r="J46" s="344"/>
      <c r="K46" s="344"/>
      <c r="L46" s="344"/>
      <c r="M46" s="344"/>
      <c r="N46" s="344"/>
      <c r="O46" s="344"/>
      <c r="P46" s="344"/>
      <c r="Q46" s="359"/>
      <c r="V46" s="1" t="s">
        <v>432</v>
      </c>
    </row>
    <row r="47" spans="2:23" ht="15" customHeight="1">
      <c r="B47" s="194"/>
      <c r="C47" s="116" t="s">
        <v>946</v>
      </c>
      <c r="D47" s="345" t="s">
        <v>218</v>
      </c>
      <c r="E47" s="346"/>
      <c r="F47" s="346"/>
      <c r="G47" s="530" t="s">
        <v>972</v>
      </c>
      <c r="H47" s="503"/>
      <c r="I47" s="503"/>
      <c r="J47" s="503"/>
      <c r="K47" s="503"/>
      <c r="L47" s="503"/>
      <c r="M47" s="503"/>
      <c r="N47" s="503"/>
      <c r="O47" s="503"/>
      <c r="P47" s="503"/>
      <c r="Q47" s="504"/>
      <c r="S47" s="64">
        <f>+[1]Kintoneからエクセル!KP2</f>
        <v>0</v>
      </c>
      <c r="T47" s="12"/>
      <c r="V47" s="8" t="str">
        <f t="shared" si="2"/>
        <v>〇</v>
      </c>
    </row>
    <row r="48" spans="2:23" ht="15" customHeight="1">
      <c r="B48" s="194"/>
      <c r="C48" s="114"/>
      <c r="D48" s="353" t="s">
        <v>219</v>
      </c>
      <c r="E48" s="354"/>
      <c r="F48" s="354"/>
      <c r="G48" s="536"/>
      <c r="H48" s="537"/>
      <c r="I48" s="537"/>
      <c r="J48" s="537"/>
      <c r="K48" s="537"/>
      <c r="L48" s="537"/>
      <c r="M48" s="537"/>
      <c r="N48" s="537"/>
      <c r="O48" s="537"/>
      <c r="P48" s="537"/>
      <c r="Q48" s="538"/>
      <c r="S48" s="64">
        <f>+[1]Kintoneからエクセル!KQ2</f>
        <v>0</v>
      </c>
      <c r="T48" s="12"/>
      <c r="V48" s="8" t="str">
        <f t="shared" si="2"/>
        <v/>
      </c>
    </row>
    <row r="49" spans="2:24" ht="15" customHeight="1">
      <c r="B49" s="194"/>
      <c r="C49" s="114"/>
      <c r="D49" s="353" t="s">
        <v>220</v>
      </c>
      <c r="E49" s="354"/>
      <c r="F49" s="354"/>
      <c r="G49" s="536"/>
      <c r="H49" s="537"/>
      <c r="I49" s="537"/>
      <c r="J49" s="537"/>
      <c r="K49" s="537"/>
      <c r="L49" s="537"/>
      <c r="M49" s="537"/>
      <c r="N49" s="537"/>
      <c r="O49" s="537"/>
      <c r="P49" s="537"/>
      <c r="Q49" s="538"/>
      <c r="S49" s="64">
        <f>+[1]Kintoneからエクセル!KR2</f>
        <v>0</v>
      </c>
      <c r="T49" s="12"/>
      <c r="V49" s="8" t="str">
        <f t="shared" si="2"/>
        <v/>
      </c>
    </row>
    <row r="50" spans="2:24" ht="15" customHeight="1">
      <c r="B50" s="194"/>
      <c r="C50" s="114"/>
      <c r="D50" s="353" t="s">
        <v>221</v>
      </c>
      <c r="E50" s="354"/>
      <c r="F50" s="354"/>
      <c r="G50" s="536"/>
      <c r="H50" s="537"/>
      <c r="I50" s="537"/>
      <c r="J50" s="537"/>
      <c r="K50" s="537"/>
      <c r="L50" s="537"/>
      <c r="M50" s="537"/>
      <c r="N50" s="537"/>
      <c r="O50" s="537"/>
      <c r="P50" s="537"/>
      <c r="Q50" s="538"/>
      <c r="S50" s="64">
        <f>+[1]Kintoneからエクセル!KS2</f>
        <v>0</v>
      </c>
      <c r="T50" s="12"/>
      <c r="V50" s="8" t="str">
        <f t="shared" si="2"/>
        <v/>
      </c>
    </row>
    <row r="51" spans="2:24" ht="15" customHeight="1">
      <c r="B51" s="194"/>
      <c r="C51" s="114"/>
      <c r="D51" s="353" t="s">
        <v>222</v>
      </c>
      <c r="E51" s="354"/>
      <c r="F51" s="354"/>
      <c r="G51" s="536"/>
      <c r="H51" s="537"/>
      <c r="I51" s="537"/>
      <c r="J51" s="537"/>
      <c r="K51" s="537"/>
      <c r="L51" s="537"/>
      <c r="M51" s="537"/>
      <c r="N51" s="537"/>
      <c r="O51" s="537"/>
      <c r="P51" s="537"/>
      <c r="Q51" s="538"/>
      <c r="S51" s="64">
        <f>+[1]Kintoneからエクセル!KT2</f>
        <v>0</v>
      </c>
      <c r="T51" s="12"/>
      <c r="V51" s="8" t="str">
        <f t="shared" si="2"/>
        <v/>
      </c>
    </row>
    <row r="52" spans="2:24" ht="15" customHeight="1">
      <c r="B52" s="194"/>
      <c r="C52" s="115"/>
      <c r="D52" s="353" t="s">
        <v>223</v>
      </c>
      <c r="E52" s="354"/>
      <c r="F52" s="354"/>
      <c r="G52" s="536"/>
      <c r="H52" s="537"/>
      <c r="I52" s="537"/>
      <c r="J52" s="537"/>
      <c r="K52" s="537"/>
      <c r="L52" s="537"/>
      <c r="M52" s="537"/>
      <c r="N52" s="537"/>
      <c r="O52" s="537"/>
      <c r="P52" s="537"/>
      <c r="Q52" s="538"/>
      <c r="S52" s="64">
        <f>+[1]Kintoneからエクセル!KU2</f>
        <v>0</v>
      </c>
      <c r="T52" s="12"/>
      <c r="V52" s="8" t="str">
        <f t="shared" si="2"/>
        <v/>
      </c>
      <c r="W52" s="1" t="s">
        <v>432</v>
      </c>
    </row>
    <row r="53" spans="2:24" ht="15" customHeight="1">
      <c r="B53" s="195"/>
      <c r="C53" s="117"/>
      <c r="D53" s="355" t="s">
        <v>224</v>
      </c>
      <c r="E53" s="356"/>
      <c r="F53" s="356"/>
      <c r="G53" s="533"/>
      <c r="H53" s="534"/>
      <c r="I53" s="534"/>
      <c r="J53" s="534"/>
      <c r="K53" s="534"/>
      <c r="L53" s="534"/>
      <c r="M53" s="534"/>
      <c r="N53" s="534"/>
      <c r="O53" s="534"/>
      <c r="P53" s="534"/>
      <c r="Q53" s="535"/>
      <c r="S53" s="64">
        <f>+[1]Kintoneからエクセル!KV2</f>
        <v>0</v>
      </c>
      <c r="T53" s="64">
        <f>+[1]Kintoneからエクセル!V2</f>
        <v>0</v>
      </c>
      <c r="V53" s="8" t="str">
        <f t="shared" si="2"/>
        <v/>
      </c>
      <c r="W53" s="8" t="str">
        <f t="shared" ref="W53" si="3">IF(G53=0,"",G53)</f>
        <v/>
      </c>
    </row>
    <row r="54" spans="2:24" ht="14.5" customHeight="1">
      <c r="D54" s="10"/>
    </row>
    <row r="55" spans="2:24" ht="16" customHeight="1">
      <c r="B55" s="57" t="s">
        <v>225</v>
      </c>
      <c r="C55" s="57"/>
      <c r="D55" s="58"/>
      <c r="X55" s="1" t="s">
        <v>432</v>
      </c>
    </row>
    <row r="56" spans="2:24" ht="14.5" customHeight="1">
      <c r="B56" s="14" t="s">
        <v>386</v>
      </c>
      <c r="C56" s="14"/>
      <c r="I56" s="60" t="s">
        <v>193</v>
      </c>
      <c r="J56" s="61" t="s">
        <v>360</v>
      </c>
      <c r="K56" s="113"/>
      <c r="L56" s="24"/>
      <c r="M56" s="17"/>
      <c r="N56" s="17"/>
      <c r="R56" s="18"/>
      <c r="T56" s="65">
        <f>+[1]Kintoneからエクセル!IZ2</f>
        <v>0</v>
      </c>
      <c r="W56" s="8" t="str">
        <f>IF(J56=0,"",J56)</f>
        <v>有</v>
      </c>
    </row>
    <row r="57" spans="2:24" ht="14.5" customHeight="1">
      <c r="B57" s="14" t="s">
        <v>403</v>
      </c>
      <c r="C57" s="14"/>
      <c r="I57" s="14"/>
      <c r="Q57" s="25"/>
    </row>
    <row r="58" spans="2:24" ht="6" customHeight="1">
      <c r="I58" s="14"/>
      <c r="Q58" s="25"/>
      <c r="W58" s="1" t="s">
        <v>432</v>
      </c>
      <c r="X58" s="1" t="s">
        <v>432</v>
      </c>
    </row>
    <row r="59" spans="2:24" ht="15" customHeight="1">
      <c r="B59" s="5" t="s">
        <v>226</v>
      </c>
      <c r="C59" s="176" t="s">
        <v>227</v>
      </c>
      <c r="D59" s="325"/>
      <c r="E59" s="502" t="s">
        <v>947</v>
      </c>
      <c r="F59" s="503"/>
      <c r="G59" s="503"/>
      <c r="H59" s="503"/>
      <c r="I59" s="503"/>
      <c r="J59" s="503"/>
      <c r="K59" s="503"/>
      <c r="L59" s="504"/>
      <c r="M59" s="547" t="s">
        <v>228</v>
      </c>
      <c r="N59" s="547"/>
      <c r="O59" s="547"/>
      <c r="P59" s="548"/>
      <c r="Q59" s="549"/>
      <c r="R59" s="18"/>
      <c r="S59" s="64">
        <f>+[1]Kintoneからエクセル!W2</f>
        <v>0</v>
      </c>
      <c r="T59" s="65">
        <f>+[1]Kintoneからエクセル!JA2</f>
        <v>0</v>
      </c>
      <c r="V59" s="8" t="str">
        <f>IF(E59=0,"",E59)</f>
        <v>本社</v>
      </c>
      <c r="W59" s="8" t="str">
        <f>IF(P59=0,"",P59)</f>
        <v/>
      </c>
    </row>
    <row r="60" spans="2:24" ht="7.5" customHeight="1">
      <c r="B60" s="4"/>
      <c r="C60" s="174" t="s">
        <v>229</v>
      </c>
      <c r="D60" s="323"/>
      <c r="E60" s="550" t="s">
        <v>948</v>
      </c>
      <c r="F60" s="551"/>
      <c r="G60" s="551"/>
      <c r="H60" s="551"/>
      <c r="I60" s="551"/>
      <c r="J60" s="551"/>
      <c r="K60" s="551"/>
      <c r="L60" s="551"/>
      <c r="M60" s="552"/>
      <c r="N60" s="552"/>
      <c r="O60" s="552"/>
      <c r="P60" s="552"/>
      <c r="Q60" s="553"/>
      <c r="S60" s="64">
        <f>+[1]Kintoneからエクセル!X2</f>
        <v>0</v>
      </c>
      <c r="V60" s="8" t="str">
        <f>IF(E60=0,"",E60)</f>
        <v>東京都国際区国際町1-23-4</v>
      </c>
    </row>
    <row r="61" spans="2:24" ht="7.5" customHeight="1">
      <c r="B61" s="4"/>
      <c r="C61" s="174"/>
      <c r="D61" s="323"/>
      <c r="E61" s="554"/>
      <c r="F61" s="555"/>
      <c r="G61" s="555"/>
      <c r="H61" s="555"/>
      <c r="I61" s="555"/>
      <c r="J61" s="555"/>
      <c r="K61" s="555"/>
      <c r="L61" s="555"/>
      <c r="M61" s="552"/>
      <c r="N61" s="552"/>
      <c r="O61" s="552"/>
      <c r="P61" s="552"/>
      <c r="Q61" s="553"/>
      <c r="W61" s="1" t="s">
        <v>432</v>
      </c>
      <c r="X61" s="1" t="s">
        <v>432</v>
      </c>
    </row>
    <row r="62" spans="2:24" ht="15" customHeight="1">
      <c r="B62" s="4"/>
      <c r="C62" s="174" t="s">
        <v>230</v>
      </c>
      <c r="D62" s="323"/>
      <c r="E62" s="505" t="s">
        <v>949</v>
      </c>
      <c r="F62" s="537"/>
      <c r="G62" s="537"/>
      <c r="H62" s="537"/>
      <c r="I62" s="537"/>
      <c r="J62" s="537"/>
      <c r="K62" s="537"/>
      <c r="L62" s="538"/>
      <c r="M62" s="539" t="s">
        <v>231</v>
      </c>
      <c r="N62" s="539"/>
      <c r="O62" s="539"/>
      <c r="P62" s="540" t="s">
        <v>950</v>
      </c>
      <c r="Q62" s="540"/>
      <c r="R62" s="26"/>
      <c r="S62" s="64">
        <f>+[1]Kintoneからエクセル!Y2</f>
        <v>0</v>
      </c>
      <c r="T62" s="65">
        <f>+[1]Kintoneからエクセル!DQ2</f>
        <v>0</v>
      </c>
      <c r="V62" s="8" t="str">
        <f t="shared" ref="V62:V66" si="4">IF(E62=0,"",E62)</f>
        <v>国際MSビル</v>
      </c>
      <c r="W62" s="8" t="str">
        <f>IF(P62=0,"",P62)</f>
        <v>5階</v>
      </c>
    </row>
    <row r="63" spans="2:24" ht="7.5" customHeight="1">
      <c r="B63" s="4"/>
      <c r="C63" s="174" t="s">
        <v>232</v>
      </c>
      <c r="D63" s="323"/>
      <c r="E63" s="514" t="s">
        <v>951</v>
      </c>
      <c r="F63" s="541"/>
      <c r="G63" s="541"/>
      <c r="H63" s="541"/>
      <c r="I63" s="541"/>
      <c r="J63" s="541"/>
      <c r="K63" s="541"/>
      <c r="L63" s="541"/>
      <c r="M63" s="542"/>
      <c r="N63" s="542"/>
      <c r="O63" s="542"/>
      <c r="P63" s="542"/>
      <c r="Q63" s="543"/>
      <c r="R63" s="26"/>
      <c r="S63" s="64">
        <f>+[1]Kintoneからエクセル!FP2</f>
        <v>0</v>
      </c>
      <c r="V63" s="8" t="str">
        <f t="shared" si="4"/>
        <v>ネットワークサービスの開発・保守・運用</v>
      </c>
    </row>
    <row r="64" spans="2:24" ht="7.5" customHeight="1">
      <c r="B64" s="4"/>
      <c r="C64" s="174"/>
      <c r="D64" s="323"/>
      <c r="E64" s="544"/>
      <c r="F64" s="545"/>
      <c r="G64" s="545"/>
      <c r="H64" s="545"/>
      <c r="I64" s="545"/>
      <c r="J64" s="545"/>
      <c r="K64" s="545"/>
      <c r="L64" s="545"/>
      <c r="M64" s="545"/>
      <c r="N64" s="545"/>
      <c r="O64" s="545"/>
      <c r="P64" s="545"/>
      <c r="Q64" s="546"/>
      <c r="R64" s="26"/>
      <c r="W64" s="1" t="s">
        <v>432</v>
      </c>
    </row>
    <row r="65" spans="2:24" ht="15" customHeight="1">
      <c r="B65" s="41"/>
      <c r="C65" s="174" t="s">
        <v>233</v>
      </c>
      <c r="D65" s="323"/>
      <c r="E65" s="561">
        <v>25</v>
      </c>
      <c r="F65" s="562"/>
      <c r="G65" s="54" t="s">
        <v>235</v>
      </c>
      <c r="H65" s="563" t="s">
        <v>234</v>
      </c>
      <c r="I65" s="256"/>
      <c r="J65" s="256"/>
      <c r="K65" s="256"/>
      <c r="L65" s="256"/>
      <c r="M65" s="256"/>
      <c r="N65" s="256"/>
      <c r="O65" s="256"/>
      <c r="P65" s="256"/>
      <c r="Q65" s="257"/>
      <c r="S65" s="64">
        <f>+[1]Kintoneからエクセル!Z2</f>
        <v>0</v>
      </c>
      <c r="V65" s="8">
        <f t="shared" si="4"/>
        <v>25</v>
      </c>
      <c r="W65" s="1" t="s">
        <v>432</v>
      </c>
    </row>
    <row r="66" spans="2:24" ht="15" customHeight="1">
      <c r="B66" s="4"/>
      <c r="C66" s="174" t="s">
        <v>236</v>
      </c>
      <c r="D66" s="323"/>
      <c r="E66" s="564">
        <v>5</v>
      </c>
      <c r="F66" s="565"/>
      <c r="G66" s="55" t="s">
        <v>235</v>
      </c>
      <c r="H66" s="566" t="s">
        <v>237</v>
      </c>
      <c r="I66" s="567"/>
      <c r="J66" s="567"/>
      <c r="K66" s="567"/>
      <c r="L66" s="567"/>
      <c r="M66" s="567"/>
      <c r="N66" s="567"/>
      <c r="O66" s="567"/>
      <c r="P66" s="567"/>
      <c r="Q66" s="568"/>
      <c r="S66" s="64">
        <f>+[1]Kintoneからエクセル!AA2</f>
        <v>0</v>
      </c>
      <c r="V66" s="8">
        <f t="shared" si="4"/>
        <v>5</v>
      </c>
    </row>
    <row r="67" spans="2:24" ht="15" customHeight="1">
      <c r="B67" s="6"/>
      <c r="C67" s="178" t="s">
        <v>238</v>
      </c>
      <c r="D67" s="324"/>
      <c r="E67" s="556">
        <f>SUM(E65:E66)</f>
        <v>30</v>
      </c>
      <c r="F67" s="557"/>
      <c r="G67" s="56" t="s">
        <v>235</v>
      </c>
      <c r="H67" s="558"/>
      <c r="I67" s="559"/>
      <c r="J67" s="559"/>
      <c r="K67" s="559"/>
      <c r="L67" s="559"/>
      <c r="M67" s="559"/>
      <c r="N67" s="559"/>
      <c r="O67" s="559"/>
      <c r="P67" s="559"/>
      <c r="Q67" s="560"/>
      <c r="W67" s="1" t="s">
        <v>432</v>
      </c>
      <c r="X67" s="1" t="s">
        <v>432</v>
      </c>
    </row>
    <row r="68" spans="2:24" ht="15" customHeight="1">
      <c r="B68" s="5" t="s">
        <v>239</v>
      </c>
      <c r="C68" s="176" t="s">
        <v>227</v>
      </c>
      <c r="D68" s="325"/>
      <c r="E68" s="502" t="s">
        <v>952</v>
      </c>
      <c r="F68" s="503"/>
      <c r="G68" s="503"/>
      <c r="H68" s="503"/>
      <c r="I68" s="503"/>
      <c r="J68" s="503"/>
      <c r="K68" s="503"/>
      <c r="L68" s="504"/>
      <c r="M68" s="547" t="s">
        <v>228</v>
      </c>
      <c r="N68" s="547"/>
      <c r="O68" s="547"/>
      <c r="P68" s="548" t="s">
        <v>360</v>
      </c>
      <c r="Q68" s="549"/>
      <c r="R68" s="18"/>
      <c r="S68" s="64">
        <f>+[1]Kintoneからエクセル!BE2</f>
        <v>0</v>
      </c>
      <c r="T68" s="65">
        <f>+[1]Kintoneからエクセル!JB2</f>
        <v>0</v>
      </c>
      <c r="V68" s="8" t="str">
        <f>IF(E68=0,"",E68)</f>
        <v>MSデータセンター</v>
      </c>
      <c r="W68" s="8" t="str">
        <f>IF(P68=0,"",P68)</f>
        <v>有</v>
      </c>
    </row>
    <row r="69" spans="2:24" ht="7.5" customHeight="1">
      <c r="B69" s="4"/>
      <c r="C69" s="174" t="s">
        <v>229</v>
      </c>
      <c r="D69" s="323"/>
      <c r="E69" s="550" t="s">
        <v>953</v>
      </c>
      <c r="F69" s="551"/>
      <c r="G69" s="551"/>
      <c r="H69" s="551"/>
      <c r="I69" s="551"/>
      <c r="J69" s="551"/>
      <c r="K69" s="551"/>
      <c r="L69" s="551"/>
      <c r="M69" s="552"/>
      <c r="N69" s="552"/>
      <c r="O69" s="552"/>
      <c r="P69" s="552"/>
      <c r="Q69" s="553"/>
      <c r="S69" s="64">
        <f>+[1]Kintoneからエクセル!BF2</f>
        <v>0</v>
      </c>
      <c r="V69" s="8" t="str">
        <f>IF(E69=0,"",E69)</f>
        <v>東京都国際区国際町3-45-6</v>
      </c>
    </row>
    <row r="70" spans="2:24" ht="7.5" customHeight="1">
      <c r="B70" s="4"/>
      <c r="C70" s="174"/>
      <c r="D70" s="323"/>
      <c r="E70" s="554"/>
      <c r="F70" s="555"/>
      <c r="G70" s="555"/>
      <c r="H70" s="555"/>
      <c r="I70" s="555"/>
      <c r="J70" s="555"/>
      <c r="K70" s="555"/>
      <c r="L70" s="555"/>
      <c r="M70" s="552"/>
      <c r="N70" s="552"/>
      <c r="O70" s="552"/>
      <c r="P70" s="552"/>
      <c r="Q70" s="553"/>
      <c r="W70" s="1" t="s">
        <v>432</v>
      </c>
      <c r="X70" s="1" t="s">
        <v>432</v>
      </c>
    </row>
    <row r="71" spans="2:24" ht="15" customHeight="1">
      <c r="B71" s="4"/>
      <c r="C71" s="174" t="s">
        <v>230</v>
      </c>
      <c r="D71" s="323"/>
      <c r="E71" s="505" t="s">
        <v>954</v>
      </c>
      <c r="F71" s="537"/>
      <c r="G71" s="537"/>
      <c r="H71" s="537"/>
      <c r="I71" s="537"/>
      <c r="J71" s="537"/>
      <c r="K71" s="537"/>
      <c r="L71" s="538"/>
      <c r="M71" s="539" t="s">
        <v>231</v>
      </c>
      <c r="N71" s="539"/>
      <c r="O71" s="539"/>
      <c r="P71" s="540"/>
      <c r="Q71" s="540"/>
      <c r="R71" s="26"/>
      <c r="S71" s="64">
        <f>+[1]Kintoneからエクセル!BG2</f>
        <v>0</v>
      </c>
      <c r="T71" s="65">
        <f>+[1]Kintoneからエクセル!DR2</f>
        <v>0</v>
      </c>
      <c r="V71" s="8" t="str">
        <f t="shared" ref="V71:V72" si="5">IF(E71=0,"",E71)</f>
        <v>第一ビルディング</v>
      </c>
      <c r="W71" s="8" t="str">
        <f>IF(P71=0,"",P71)</f>
        <v/>
      </c>
    </row>
    <row r="72" spans="2:24" ht="7.5" customHeight="1">
      <c r="B72" s="4"/>
      <c r="C72" s="174" t="s">
        <v>232</v>
      </c>
      <c r="D72" s="323"/>
      <c r="E72" s="514" t="s">
        <v>955</v>
      </c>
      <c r="F72" s="541"/>
      <c r="G72" s="541"/>
      <c r="H72" s="541"/>
      <c r="I72" s="541"/>
      <c r="J72" s="541"/>
      <c r="K72" s="541"/>
      <c r="L72" s="541"/>
      <c r="M72" s="541"/>
      <c r="N72" s="541"/>
      <c r="O72" s="541"/>
      <c r="P72" s="541"/>
      <c r="Q72" s="569"/>
      <c r="R72" s="26"/>
      <c r="S72" s="64">
        <f>+[1]Kintoneからエクセル!FQ2</f>
        <v>0</v>
      </c>
      <c r="V72" s="8" t="str">
        <f t="shared" si="5"/>
        <v>データセンター業務</v>
      </c>
    </row>
    <row r="73" spans="2:24" ht="7.5" customHeight="1">
      <c r="B73" s="4"/>
      <c r="C73" s="174"/>
      <c r="D73" s="323"/>
      <c r="E73" s="544"/>
      <c r="F73" s="545"/>
      <c r="G73" s="545"/>
      <c r="H73" s="545"/>
      <c r="I73" s="545"/>
      <c r="J73" s="545"/>
      <c r="K73" s="545"/>
      <c r="L73" s="545"/>
      <c r="M73" s="545"/>
      <c r="N73" s="545"/>
      <c r="O73" s="545"/>
      <c r="P73" s="545"/>
      <c r="Q73" s="546"/>
      <c r="R73" s="26"/>
      <c r="W73" s="1" t="s">
        <v>432</v>
      </c>
    </row>
    <row r="74" spans="2:24" ht="15" customHeight="1">
      <c r="B74" s="4"/>
      <c r="C74" s="174" t="s">
        <v>233</v>
      </c>
      <c r="D74" s="323"/>
      <c r="E74" s="561">
        <v>10</v>
      </c>
      <c r="F74" s="562"/>
      <c r="G74" s="54" t="s">
        <v>235</v>
      </c>
      <c r="H74" s="563" t="s">
        <v>234</v>
      </c>
      <c r="I74" s="256"/>
      <c r="J74" s="256"/>
      <c r="K74" s="256"/>
      <c r="L74" s="256"/>
      <c r="M74" s="256"/>
      <c r="N74" s="256"/>
      <c r="O74" s="256"/>
      <c r="P74" s="256"/>
      <c r="Q74" s="257"/>
      <c r="S74" s="64">
        <f>+[1]Kintoneからエクセル!BH2</f>
        <v>0</v>
      </c>
      <c r="V74" s="8">
        <f t="shared" ref="V74:V81" si="6">IF(E74=0,"",E74)</f>
        <v>10</v>
      </c>
      <c r="W74" s="1" t="s">
        <v>432</v>
      </c>
    </row>
    <row r="75" spans="2:24" ht="15" customHeight="1">
      <c r="B75" s="4"/>
      <c r="C75" s="174" t="s">
        <v>236</v>
      </c>
      <c r="D75" s="323"/>
      <c r="E75" s="570">
        <v>0</v>
      </c>
      <c r="F75" s="571"/>
      <c r="G75" s="55" t="s">
        <v>235</v>
      </c>
      <c r="H75" s="572" t="s">
        <v>237</v>
      </c>
      <c r="I75" s="259"/>
      <c r="J75" s="259"/>
      <c r="K75" s="259"/>
      <c r="L75" s="259"/>
      <c r="M75" s="259"/>
      <c r="N75" s="259"/>
      <c r="O75" s="259"/>
      <c r="P75" s="259"/>
      <c r="Q75" s="260"/>
      <c r="S75" s="64">
        <f>+[1]Kintoneからエクセル!BI2</f>
        <v>0</v>
      </c>
      <c r="V75" s="8" t="str">
        <f t="shared" si="6"/>
        <v/>
      </c>
    </row>
    <row r="76" spans="2:24" ht="15" customHeight="1">
      <c r="B76" s="6"/>
      <c r="C76" s="178" t="s">
        <v>238</v>
      </c>
      <c r="D76" s="324"/>
      <c r="E76" s="556">
        <f>SUM(E74:E75)</f>
        <v>10</v>
      </c>
      <c r="F76" s="557"/>
      <c r="G76" s="56" t="s">
        <v>235</v>
      </c>
      <c r="H76" s="558"/>
      <c r="I76" s="559"/>
      <c r="J76" s="559"/>
      <c r="K76" s="559"/>
      <c r="L76" s="559"/>
      <c r="M76" s="559"/>
      <c r="N76" s="559"/>
      <c r="O76" s="559"/>
      <c r="P76" s="559"/>
      <c r="Q76" s="560"/>
      <c r="W76" s="1" t="s">
        <v>432</v>
      </c>
      <c r="X76" s="1" t="s">
        <v>432</v>
      </c>
    </row>
    <row r="77" spans="2:24" ht="15" customHeight="1">
      <c r="B77" s="5" t="s">
        <v>240</v>
      </c>
      <c r="C77" s="176" t="s">
        <v>227</v>
      </c>
      <c r="D77" s="325"/>
      <c r="E77" s="531"/>
      <c r="F77" s="581"/>
      <c r="G77" s="581"/>
      <c r="H77" s="581"/>
      <c r="I77" s="581"/>
      <c r="J77" s="581"/>
      <c r="K77" s="581"/>
      <c r="L77" s="582"/>
      <c r="M77" s="547" t="s">
        <v>228</v>
      </c>
      <c r="N77" s="547"/>
      <c r="O77" s="547"/>
      <c r="P77" s="548"/>
      <c r="Q77" s="549"/>
      <c r="R77" s="18"/>
      <c r="S77" s="64">
        <f>+[1]Kintoneからエクセル!BK2</f>
        <v>0</v>
      </c>
      <c r="T77" s="65">
        <f>+[1]Kintoneからエクセル!JC2</f>
        <v>0</v>
      </c>
      <c r="V77" s="8" t="str">
        <f t="shared" si="6"/>
        <v/>
      </c>
      <c r="W77" s="8" t="str">
        <f>IF(P77=0,"",P77)</f>
        <v/>
      </c>
    </row>
    <row r="78" spans="2:24" ht="7.5" customHeight="1">
      <c r="B78" s="4"/>
      <c r="C78" s="174" t="s">
        <v>229</v>
      </c>
      <c r="D78" s="323"/>
      <c r="E78" s="573"/>
      <c r="F78" s="574"/>
      <c r="G78" s="574"/>
      <c r="H78" s="574"/>
      <c r="I78" s="574"/>
      <c r="J78" s="574"/>
      <c r="K78" s="574"/>
      <c r="L78" s="574"/>
      <c r="M78" s="215"/>
      <c r="N78" s="215"/>
      <c r="O78" s="215"/>
      <c r="P78" s="215"/>
      <c r="Q78" s="575"/>
      <c r="S78" s="64">
        <f>+[1]Kintoneからエクセル!BL2</f>
        <v>0</v>
      </c>
      <c r="V78" s="8" t="str">
        <f t="shared" si="6"/>
        <v/>
      </c>
    </row>
    <row r="79" spans="2:24" ht="7.5" customHeight="1">
      <c r="B79" s="4"/>
      <c r="C79" s="174"/>
      <c r="D79" s="323"/>
      <c r="E79" s="576"/>
      <c r="F79" s="577"/>
      <c r="G79" s="577"/>
      <c r="H79" s="577"/>
      <c r="I79" s="577"/>
      <c r="J79" s="577"/>
      <c r="K79" s="577"/>
      <c r="L79" s="577"/>
      <c r="M79" s="215"/>
      <c r="N79" s="215"/>
      <c r="O79" s="215"/>
      <c r="P79" s="215"/>
      <c r="Q79" s="575"/>
      <c r="W79" s="1" t="s">
        <v>432</v>
      </c>
      <c r="X79" s="1" t="s">
        <v>432</v>
      </c>
    </row>
    <row r="80" spans="2:24" ht="15" customHeight="1">
      <c r="B80" s="4"/>
      <c r="C80" s="174" t="s">
        <v>230</v>
      </c>
      <c r="D80" s="323"/>
      <c r="E80" s="525"/>
      <c r="F80" s="578"/>
      <c r="G80" s="578"/>
      <c r="H80" s="578"/>
      <c r="I80" s="578"/>
      <c r="J80" s="578"/>
      <c r="K80" s="578"/>
      <c r="L80" s="579"/>
      <c r="M80" s="539" t="s">
        <v>231</v>
      </c>
      <c r="N80" s="539"/>
      <c r="O80" s="539"/>
      <c r="P80" s="580"/>
      <c r="Q80" s="580"/>
      <c r="R80" s="26"/>
      <c r="S80" s="64">
        <f>+[1]Kintoneからエクセル!BM2</f>
        <v>0</v>
      </c>
      <c r="T80" s="65">
        <f>+[1]Kintoneからエクセル!DS2</f>
        <v>0</v>
      </c>
      <c r="V80" s="8" t="str">
        <f t="shared" si="6"/>
        <v/>
      </c>
      <c r="W80" s="8" t="str">
        <f>IF(P80=0,"",P80)</f>
        <v/>
      </c>
    </row>
    <row r="81" spans="2:24" ht="7.5" customHeight="1">
      <c r="B81" s="4"/>
      <c r="C81" s="174" t="s">
        <v>232</v>
      </c>
      <c r="D81" s="323"/>
      <c r="E81" s="183"/>
      <c r="F81" s="372"/>
      <c r="G81" s="372"/>
      <c r="H81" s="372"/>
      <c r="I81" s="372"/>
      <c r="J81" s="372"/>
      <c r="K81" s="372"/>
      <c r="L81" s="372"/>
      <c r="M81" s="372"/>
      <c r="N81" s="372"/>
      <c r="O81" s="372"/>
      <c r="P81" s="372"/>
      <c r="Q81" s="381"/>
      <c r="R81" s="26"/>
      <c r="S81" s="64">
        <f>+[1]Kintoneからエクセル!FR2</f>
        <v>0</v>
      </c>
      <c r="V81" s="8" t="str">
        <f t="shared" si="6"/>
        <v/>
      </c>
    </row>
    <row r="82" spans="2:24" ht="7.5" customHeight="1">
      <c r="B82" s="4"/>
      <c r="C82" s="174"/>
      <c r="D82" s="323"/>
      <c r="E82" s="369"/>
      <c r="F82" s="370"/>
      <c r="G82" s="370"/>
      <c r="H82" s="370"/>
      <c r="I82" s="370"/>
      <c r="J82" s="370"/>
      <c r="K82" s="370"/>
      <c r="L82" s="370"/>
      <c r="M82" s="370"/>
      <c r="N82" s="370"/>
      <c r="O82" s="370"/>
      <c r="P82" s="370"/>
      <c r="Q82" s="371"/>
      <c r="R82" s="26"/>
      <c r="W82" s="1" t="s">
        <v>432</v>
      </c>
    </row>
    <row r="83" spans="2:24" ht="15" customHeight="1">
      <c r="B83" s="4"/>
      <c r="C83" s="174" t="s">
        <v>233</v>
      </c>
      <c r="D83" s="323"/>
      <c r="E83" s="583"/>
      <c r="F83" s="584"/>
      <c r="G83" s="54" t="s">
        <v>235</v>
      </c>
      <c r="H83" s="563" t="s">
        <v>234</v>
      </c>
      <c r="I83" s="256"/>
      <c r="J83" s="256"/>
      <c r="K83" s="256"/>
      <c r="L83" s="256"/>
      <c r="M83" s="256"/>
      <c r="N83" s="256"/>
      <c r="O83" s="256"/>
      <c r="P83" s="256"/>
      <c r="Q83" s="257"/>
      <c r="S83" s="64">
        <f>+[1]Kintoneからエクセル!BN2</f>
        <v>0</v>
      </c>
      <c r="V83" s="8" t="str">
        <f t="shared" ref="V83:V84" si="7">IF(E83=0,"",E83)</f>
        <v/>
      </c>
      <c r="W83" s="1" t="s">
        <v>432</v>
      </c>
    </row>
    <row r="84" spans="2:24" ht="15" customHeight="1">
      <c r="B84" s="4"/>
      <c r="C84" s="174" t="s">
        <v>236</v>
      </c>
      <c r="D84" s="323"/>
      <c r="E84" s="585"/>
      <c r="F84" s="586"/>
      <c r="G84" s="55" t="s">
        <v>235</v>
      </c>
      <c r="H84" s="572" t="s">
        <v>237</v>
      </c>
      <c r="I84" s="259"/>
      <c r="J84" s="259"/>
      <c r="K84" s="259"/>
      <c r="L84" s="259"/>
      <c r="M84" s="259"/>
      <c r="N84" s="259"/>
      <c r="O84" s="259"/>
      <c r="P84" s="259"/>
      <c r="Q84" s="260"/>
      <c r="S84" s="64">
        <f>+[1]Kintoneからエクセル!BO2</f>
        <v>0</v>
      </c>
      <c r="V84" s="8" t="str">
        <f t="shared" si="7"/>
        <v/>
      </c>
    </row>
    <row r="85" spans="2:24" ht="15" customHeight="1">
      <c r="B85" s="6"/>
      <c r="C85" s="178" t="s">
        <v>238</v>
      </c>
      <c r="D85" s="324"/>
      <c r="E85" s="556">
        <f>SUM(E83:E84)</f>
        <v>0</v>
      </c>
      <c r="F85" s="557"/>
      <c r="G85" s="56" t="s">
        <v>235</v>
      </c>
      <c r="H85" s="558"/>
      <c r="I85" s="559"/>
      <c r="J85" s="559"/>
      <c r="K85" s="559"/>
      <c r="L85" s="559"/>
      <c r="M85" s="559"/>
      <c r="N85" s="559"/>
      <c r="O85" s="559"/>
      <c r="P85" s="559"/>
      <c r="Q85" s="560"/>
      <c r="W85" s="1" t="s">
        <v>432</v>
      </c>
      <c r="X85" s="1" t="s">
        <v>432</v>
      </c>
    </row>
    <row r="86" spans="2:24" ht="15" hidden="1" customHeight="1">
      <c r="B86" s="5" t="s">
        <v>241</v>
      </c>
      <c r="C86" s="176" t="s">
        <v>227</v>
      </c>
      <c r="D86" s="325"/>
      <c r="E86" s="531" t="str">
        <f t="shared" ref="E86:E87" si="8">IF(S86=0,"",S86)</f>
        <v/>
      </c>
      <c r="F86" s="581"/>
      <c r="G86" s="581"/>
      <c r="H86" s="581"/>
      <c r="I86" s="581"/>
      <c r="J86" s="581"/>
      <c r="K86" s="581"/>
      <c r="L86" s="582"/>
      <c r="M86" s="547" t="s">
        <v>228</v>
      </c>
      <c r="N86" s="547"/>
      <c r="O86" s="547"/>
      <c r="P86" s="548" t="str">
        <f>IF(T86=0,"",T86)</f>
        <v/>
      </c>
      <c r="Q86" s="549"/>
      <c r="R86" s="18"/>
      <c r="S86" s="64">
        <f>+[1]Kintoneからエクセル!BQ2</f>
        <v>0</v>
      </c>
      <c r="T86" s="65">
        <f>+[1]Kintoneからエクセル!JD2</f>
        <v>0</v>
      </c>
      <c r="V86" s="8" t="str">
        <f t="shared" ref="V86:V87" si="9">IF(E86=0,"",E86)</f>
        <v/>
      </c>
      <c r="W86" s="8" t="str">
        <f>IF(P86=0,"",P86)</f>
        <v/>
      </c>
    </row>
    <row r="87" spans="2:24" ht="7.5" hidden="1" customHeight="1">
      <c r="B87" s="4"/>
      <c r="C87" s="174" t="s">
        <v>229</v>
      </c>
      <c r="D87" s="323"/>
      <c r="E87" s="573" t="str">
        <f t="shared" si="8"/>
        <v/>
      </c>
      <c r="F87" s="574"/>
      <c r="G87" s="574"/>
      <c r="H87" s="574"/>
      <c r="I87" s="574"/>
      <c r="J87" s="574"/>
      <c r="K87" s="574"/>
      <c r="L87" s="574"/>
      <c r="M87" s="215"/>
      <c r="N87" s="215"/>
      <c r="O87" s="215"/>
      <c r="P87" s="215"/>
      <c r="Q87" s="575"/>
      <c r="S87" s="64">
        <f>+[1]Kintoneからエクセル!BR2</f>
        <v>0</v>
      </c>
      <c r="V87" s="8" t="str">
        <f t="shared" si="9"/>
        <v/>
      </c>
    </row>
    <row r="88" spans="2:24" ht="7.5" hidden="1" customHeight="1">
      <c r="B88" s="4"/>
      <c r="C88" s="174"/>
      <c r="D88" s="323"/>
      <c r="E88" s="576"/>
      <c r="F88" s="577"/>
      <c r="G88" s="577"/>
      <c r="H88" s="577"/>
      <c r="I88" s="577"/>
      <c r="J88" s="577"/>
      <c r="K88" s="577"/>
      <c r="L88" s="577"/>
      <c r="M88" s="215"/>
      <c r="N88" s="215"/>
      <c r="O88" s="215"/>
      <c r="P88" s="215"/>
      <c r="Q88" s="575"/>
      <c r="W88" s="1" t="s">
        <v>432</v>
      </c>
      <c r="X88" s="1" t="s">
        <v>432</v>
      </c>
    </row>
    <row r="89" spans="2:24" ht="15" hidden="1" customHeight="1">
      <c r="B89" s="4"/>
      <c r="C89" s="174" t="s">
        <v>230</v>
      </c>
      <c r="D89" s="323"/>
      <c r="E89" s="525" t="str">
        <f t="shared" ref="E89:E90" si="10">IF(S89=0,"",S89)</f>
        <v/>
      </c>
      <c r="F89" s="578"/>
      <c r="G89" s="578"/>
      <c r="H89" s="578"/>
      <c r="I89" s="578"/>
      <c r="J89" s="578"/>
      <c r="K89" s="578"/>
      <c r="L89" s="579"/>
      <c r="M89" s="539" t="s">
        <v>231</v>
      </c>
      <c r="N89" s="539"/>
      <c r="O89" s="539"/>
      <c r="P89" s="580" t="str">
        <f>IF(T89=0,"",T89)</f>
        <v/>
      </c>
      <c r="Q89" s="580"/>
      <c r="R89" s="26"/>
      <c r="S89" s="64">
        <f>+[1]Kintoneからエクセル!BS2</f>
        <v>0</v>
      </c>
      <c r="T89" s="65">
        <f>+[1]Kintoneからエクセル!DT2</f>
        <v>0</v>
      </c>
      <c r="V89" s="8" t="str">
        <f t="shared" ref="V89:V90" si="11">IF(E89=0,"",E89)</f>
        <v/>
      </c>
      <c r="W89" s="8" t="str">
        <f>IF(P89=0,"",P89)</f>
        <v/>
      </c>
    </row>
    <row r="90" spans="2:24" ht="7.5" hidden="1" customHeight="1">
      <c r="B90" s="4"/>
      <c r="C90" s="174" t="s">
        <v>232</v>
      </c>
      <c r="D90" s="323"/>
      <c r="E90" s="183" t="str">
        <f t="shared" si="10"/>
        <v/>
      </c>
      <c r="F90" s="372"/>
      <c r="G90" s="372"/>
      <c r="H90" s="372"/>
      <c r="I90" s="372"/>
      <c r="J90" s="372"/>
      <c r="K90" s="372"/>
      <c r="L90" s="372"/>
      <c r="M90" s="372"/>
      <c r="N90" s="372"/>
      <c r="O90" s="372"/>
      <c r="P90" s="372"/>
      <c r="Q90" s="381"/>
      <c r="R90" s="26"/>
      <c r="S90" s="64">
        <f>+[1]Kintoneからエクセル!FS2</f>
        <v>0</v>
      </c>
      <c r="V90" s="8" t="str">
        <f t="shared" si="11"/>
        <v/>
      </c>
    </row>
    <row r="91" spans="2:24" ht="7.5" hidden="1" customHeight="1">
      <c r="B91" s="4"/>
      <c r="C91" s="174"/>
      <c r="D91" s="323"/>
      <c r="E91" s="369"/>
      <c r="F91" s="370"/>
      <c r="G91" s="370"/>
      <c r="H91" s="370"/>
      <c r="I91" s="370"/>
      <c r="J91" s="370"/>
      <c r="K91" s="370"/>
      <c r="L91" s="370"/>
      <c r="M91" s="370"/>
      <c r="N91" s="370"/>
      <c r="O91" s="370"/>
      <c r="P91" s="370"/>
      <c r="Q91" s="371"/>
      <c r="R91" s="26"/>
      <c r="W91" s="1" t="s">
        <v>432</v>
      </c>
    </row>
    <row r="92" spans="2:24" ht="15" hidden="1" customHeight="1">
      <c r="B92" s="4"/>
      <c r="C92" s="174" t="s">
        <v>233</v>
      </c>
      <c r="D92" s="323"/>
      <c r="E92" s="583" t="str">
        <f t="shared" ref="E92:E93" si="12">IF(S92=0,"",S92)</f>
        <v/>
      </c>
      <c r="F92" s="584"/>
      <c r="G92" s="54" t="s">
        <v>235</v>
      </c>
      <c r="H92" s="563" t="s">
        <v>234</v>
      </c>
      <c r="I92" s="256"/>
      <c r="J92" s="256"/>
      <c r="K92" s="256"/>
      <c r="L92" s="256"/>
      <c r="M92" s="256"/>
      <c r="N92" s="256"/>
      <c r="O92" s="256"/>
      <c r="P92" s="256"/>
      <c r="Q92" s="257"/>
      <c r="S92" s="64">
        <f>+[1]Kintoneからエクセル!BT2</f>
        <v>0</v>
      </c>
      <c r="V92" s="8" t="str">
        <f t="shared" ref="V92:V108" si="13">IF(E92=0,"",E92)</f>
        <v/>
      </c>
      <c r="W92" s="1" t="s">
        <v>432</v>
      </c>
    </row>
    <row r="93" spans="2:24" ht="15" hidden="1" customHeight="1">
      <c r="B93" s="4"/>
      <c r="C93" s="174" t="s">
        <v>236</v>
      </c>
      <c r="D93" s="323"/>
      <c r="E93" s="585" t="str">
        <f t="shared" si="12"/>
        <v/>
      </c>
      <c r="F93" s="586"/>
      <c r="G93" s="55" t="s">
        <v>235</v>
      </c>
      <c r="H93" s="572" t="s">
        <v>237</v>
      </c>
      <c r="I93" s="259"/>
      <c r="J93" s="259"/>
      <c r="K93" s="259"/>
      <c r="L93" s="259"/>
      <c r="M93" s="259"/>
      <c r="N93" s="259"/>
      <c r="O93" s="259"/>
      <c r="P93" s="259"/>
      <c r="Q93" s="260"/>
      <c r="S93" s="64">
        <f>+[1]Kintoneからエクセル!BU2</f>
        <v>0</v>
      </c>
      <c r="V93" s="8" t="str">
        <f t="shared" si="13"/>
        <v/>
      </c>
    </row>
    <row r="94" spans="2:24" ht="15" hidden="1" customHeight="1">
      <c r="B94" s="6"/>
      <c r="C94" s="178" t="s">
        <v>238</v>
      </c>
      <c r="D94" s="324"/>
      <c r="E94" s="556">
        <f>SUM(E92:E93)</f>
        <v>0</v>
      </c>
      <c r="F94" s="557"/>
      <c r="G94" s="56" t="s">
        <v>235</v>
      </c>
      <c r="H94" s="558"/>
      <c r="I94" s="559"/>
      <c r="J94" s="559"/>
      <c r="K94" s="559"/>
      <c r="L94" s="559"/>
      <c r="M94" s="559"/>
      <c r="N94" s="559"/>
      <c r="O94" s="559"/>
      <c r="P94" s="559"/>
      <c r="Q94" s="560"/>
      <c r="W94" s="1" t="s">
        <v>432</v>
      </c>
      <c r="X94" s="1" t="s">
        <v>432</v>
      </c>
    </row>
    <row r="95" spans="2:24" ht="15" hidden="1" customHeight="1">
      <c r="B95" s="5" t="s">
        <v>242</v>
      </c>
      <c r="C95" s="176" t="s">
        <v>227</v>
      </c>
      <c r="D95" s="325"/>
      <c r="E95" s="531" t="str">
        <f t="shared" ref="E95:E96" si="14">IF(S95=0,"",S95)</f>
        <v/>
      </c>
      <c r="F95" s="581"/>
      <c r="G95" s="581"/>
      <c r="H95" s="581"/>
      <c r="I95" s="581"/>
      <c r="J95" s="581"/>
      <c r="K95" s="581"/>
      <c r="L95" s="582"/>
      <c r="M95" s="547" t="s">
        <v>228</v>
      </c>
      <c r="N95" s="547"/>
      <c r="O95" s="547"/>
      <c r="P95" s="548" t="str">
        <f>IF(T95=0,"",T95)</f>
        <v/>
      </c>
      <c r="Q95" s="549"/>
      <c r="R95" s="18"/>
      <c r="S95" s="64">
        <f>+[1]Kintoneからエクセル!BW2</f>
        <v>0</v>
      </c>
      <c r="T95" s="65">
        <f>+[1]Kintoneからエクセル!JE2</f>
        <v>0</v>
      </c>
      <c r="V95" s="8" t="str">
        <f t="shared" si="13"/>
        <v/>
      </c>
      <c r="W95" s="8" t="str">
        <f>IF(P95=0,"",P95)</f>
        <v/>
      </c>
    </row>
    <row r="96" spans="2:24" ht="7.5" hidden="1" customHeight="1">
      <c r="B96" s="4"/>
      <c r="C96" s="174" t="s">
        <v>229</v>
      </c>
      <c r="D96" s="323"/>
      <c r="E96" s="573" t="str">
        <f t="shared" si="14"/>
        <v/>
      </c>
      <c r="F96" s="574"/>
      <c r="G96" s="574"/>
      <c r="H96" s="574"/>
      <c r="I96" s="574"/>
      <c r="J96" s="574"/>
      <c r="K96" s="574"/>
      <c r="L96" s="574"/>
      <c r="M96" s="215"/>
      <c r="N96" s="215"/>
      <c r="O96" s="215"/>
      <c r="P96" s="215"/>
      <c r="Q96" s="575"/>
      <c r="S96" s="64">
        <f>+[1]Kintoneからエクセル!BX2</f>
        <v>0</v>
      </c>
      <c r="V96" s="8" t="str">
        <f t="shared" si="13"/>
        <v/>
      </c>
    </row>
    <row r="97" spans="2:24" ht="7.5" hidden="1" customHeight="1">
      <c r="B97" s="4"/>
      <c r="C97" s="174"/>
      <c r="D97" s="323"/>
      <c r="E97" s="576"/>
      <c r="F97" s="577"/>
      <c r="G97" s="577"/>
      <c r="H97" s="577"/>
      <c r="I97" s="577"/>
      <c r="J97" s="577"/>
      <c r="K97" s="577"/>
      <c r="L97" s="577"/>
      <c r="M97" s="215"/>
      <c r="N97" s="215"/>
      <c r="O97" s="215"/>
      <c r="P97" s="215"/>
      <c r="Q97" s="575"/>
      <c r="W97" s="1" t="s">
        <v>432</v>
      </c>
      <c r="X97" s="1" t="s">
        <v>432</v>
      </c>
    </row>
    <row r="98" spans="2:24" ht="15" hidden="1" customHeight="1">
      <c r="B98" s="4"/>
      <c r="C98" s="174" t="s">
        <v>230</v>
      </c>
      <c r="D98" s="323"/>
      <c r="E98" s="525" t="str">
        <f t="shared" ref="E98:E99" si="15">IF(S98=0,"",S98)</f>
        <v/>
      </c>
      <c r="F98" s="578"/>
      <c r="G98" s="578"/>
      <c r="H98" s="578"/>
      <c r="I98" s="578"/>
      <c r="J98" s="578"/>
      <c r="K98" s="578"/>
      <c r="L98" s="579"/>
      <c r="M98" s="539" t="s">
        <v>231</v>
      </c>
      <c r="N98" s="539"/>
      <c r="O98" s="539"/>
      <c r="P98" s="580" t="str">
        <f>IF(T98=0,"",T98)</f>
        <v/>
      </c>
      <c r="Q98" s="580"/>
      <c r="R98" s="26"/>
      <c r="S98" s="64">
        <f>+[1]Kintoneからエクセル!BY2</f>
        <v>0</v>
      </c>
      <c r="T98" s="65">
        <f>+[1]Kintoneからエクセル!DU2</f>
        <v>0</v>
      </c>
      <c r="V98" s="8" t="str">
        <f t="shared" si="13"/>
        <v/>
      </c>
      <c r="W98" s="8" t="str">
        <f>IF(P98=0,"",P98)</f>
        <v/>
      </c>
    </row>
    <row r="99" spans="2:24" ht="7.5" hidden="1" customHeight="1">
      <c r="B99" s="4"/>
      <c r="C99" s="174" t="s">
        <v>232</v>
      </c>
      <c r="D99" s="323"/>
      <c r="E99" s="183" t="str">
        <f t="shared" si="15"/>
        <v/>
      </c>
      <c r="F99" s="372"/>
      <c r="G99" s="372"/>
      <c r="H99" s="372"/>
      <c r="I99" s="372"/>
      <c r="J99" s="372"/>
      <c r="K99" s="372"/>
      <c r="L99" s="372"/>
      <c r="M99" s="372"/>
      <c r="N99" s="372"/>
      <c r="O99" s="372"/>
      <c r="P99" s="372"/>
      <c r="Q99" s="381"/>
      <c r="R99" s="26"/>
      <c r="S99" s="64">
        <f>+[1]Kintoneからエクセル!FT2</f>
        <v>0</v>
      </c>
      <c r="V99" s="8" t="str">
        <f t="shared" si="13"/>
        <v/>
      </c>
    </row>
    <row r="100" spans="2:24" ht="7.5" hidden="1" customHeight="1">
      <c r="B100" s="4"/>
      <c r="C100" s="174"/>
      <c r="D100" s="323"/>
      <c r="E100" s="369"/>
      <c r="F100" s="370"/>
      <c r="G100" s="370"/>
      <c r="H100" s="370"/>
      <c r="I100" s="370"/>
      <c r="J100" s="370"/>
      <c r="K100" s="370"/>
      <c r="L100" s="370"/>
      <c r="M100" s="370"/>
      <c r="N100" s="370"/>
      <c r="O100" s="370"/>
      <c r="P100" s="370"/>
      <c r="Q100" s="371"/>
      <c r="R100" s="26"/>
      <c r="W100" s="1" t="s">
        <v>432</v>
      </c>
    </row>
    <row r="101" spans="2:24" ht="15" hidden="1" customHeight="1">
      <c r="B101" s="4"/>
      <c r="C101" s="174" t="s">
        <v>233</v>
      </c>
      <c r="D101" s="323"/>
      <c r="E101" s="583" t="str">
        <f t="shared" ref="E101:E102" si="16">IF(S101=0,"",S101)</f>
        <v/>
      </c>
      <c r="F101" s="584"/>
      <c r="G101" s="54" t="s">
        <v>235</v>
      </c>
      <c r="H101" s="563" t="s">
        <v>234</v>
      </c>
      <c r="I101" s="256"/>
      <c r="J101" s="256"/>
      <c r="K101" s="256"/>
      <c r="L101" s="256"/>
      <c r="M101" s="256"/>
      <c r="N101" s="256"/>
      <c r="O101" s="256"/>
      <c r="P101" s="256"/>
      <c r="Q101" s="257"/>
      <c r="S101" s="64">
        <f>+[1]Kintoneからエクセル!BZ2</f>
        <v>0</v>
      </c>
      <c r="V101" s="8" t="str">
        <f t="shared" si="13"/>
        <v/>
      </c>
      <c r="W101" s="1" t="s">
        <v>432</v>
      </c>
    </row>
    <row r="102" spans="2:24" ht="15" hidden="1" customHeight="1">
      <c r="B102" s="4"/>
      <c r="C102" s="174" t="s">
        <v>236</v>
      </c>
      <c r="D102" s="323"/>
      <c r="E102" s="585" t="str">
        <f t="shared" si="16"/>
        <v/>
      </c>
      <c r="F102" s="586"/>
      <c r="G102" s="55" t="s">
        <v>235</v>
      </c>
      <c r="H102" s="572" t="s">
        <v>237</v>
      </c>
      <c r="I102" s="259"/>
      <c r="J102" s="259"/>
      <c r="K102" s="259"/>
      <c r="L102" s="259"/>
      <c r="M102" s="259"/>
      <c r="N102" s="259"/>
      <c r="O102" s="259"/>
      <c r="P102" s="259"/>
      <c r="Q102" s="260"/>
      <c r="S102" s="64">
        <f>+[1]Kintoneからエクセル!CA2</f>
        <v>0</v>
      </c>
      <c r="V102" s="8" t="str">
        <f t="shared" si="13"/>
        <v/>
      </c>
    </row>
    <row r="103" spans="2:24" ht="15" hidden="1" customHeight="1">
      <c r="B103" s="6"/>
      <c r="C103" s="178" t="s">
        <v>238</v>
      </c>
      <c r="D103" s="324"/>
      <c r="E103" s="556">
        <f>SUM(E101:E102)</f>
        <v>0</v>
      </c>
      <c r="F103" s="557"/>
      <c r="G103" s="56" t="s">
        <v>235</v>
      </c>
      <c r="H103" s="558"/>
      <c r="I103" s="559"/>
      <c r="J103" s="559"/>
      <c r="K103" s="559"/>
      <c r="L103" s="559"/>
      <c r="M103" s="559"/>
      <c r="N103" s="559"/>
      <c r="O103" s="559"/>
      <c r="P103" s="559"/>
      <c r="Q103" s="560"/>
      <c r="W103" s="1" t="s">
        <v>432</v>
      </c>
      <c r="X103" s="1" t="s">
        <v>432</v>
      </c>
    </row>
    <row r="104" spans="2:24" ht="15" hidden="1" customHeight="1">
      <c r="B104" s="5" t="s">
        <v>243</v>
      </c>
      <c r="C104" s="176" t="s">
        <v>227</v>
      </c>
      <c r="D104" s="325"/>
      <c r="E104" s="531" t="str">
        <f>IF(S104=0,"",S104)</f>
        <v/>
      </c>
      <c r="F104" s="581"/>
      <c r="G104" s="581"/>
      <c r="H104" s="581"/>
      <c r="I104" s="581"/>
      <c r="J104" s="581"/>
      <c r="K104" s="581"/>
      <c r="L104" s="582"/>
      <c r="M104" s="547" t="s">
        <v>228</v>
      </c>
      <c r="N104" s="547"/>
      <c r="O104" s="547"/>
      <c r="P104" s="548" t="str">
        <f>IF(T104=0,"",T104)</f>
        <v/>
      </c>
      <c r="Q104" s="549"/>
      <c r="R104" s="18"/>
      <c r="S104" s="64">
        <f>+[1]Kintoneからエクセル!CC2</f>
        <v>0</v>
      </c>
      <c r="T104" s="65">
        <f>+[1]Kintoneからエクセル!JF2</f>
        <v>0</v>
      </c>
      <c r="V104" s="8" t="str">
        <f t="shared" si="13"/>
        <v/>
      </c>
      <c r="W104" s="8" t="str">
        <f>IF(P104=0,"",P104)</f>
        <v/>
      </c>
    </row>
    <row r="105" spans="2:24" ht="7.5" hidden="1" customHeight="1">
      <c r="B105" s="4"/>
      <c r="C105" s="174" t="s">
        <v>229</v>
      </c>
      <c r="D105" s="323"/>
      <c r="E105" s="573" t="str">
        <f t="shared" ref="E105" si="17">IF(S105=0,"",S105)</f>
        <v/>
      </c>
      <c r="F105" s="574"/>
      <c r="G105" s="574"/>
      <c r="H105" s="574"/>
      <c r="I105" s="574"/>
      <c r="J105" s="574"/>
      <c r="K105" s="574"/>
      <c r="L105" s="574"/>
      <c r="M105" s="215"/>
      <c r="N105" s="215"/>
      <c r="O105" s="215"/>
      <c r="P105" s="215"/>
      <c r="Q105" s="575"/>
      <c r="S105" s="64">
        <f>+[1]Kintoneからエクセル!CD2</f>
        <v>0</v>
      </c>
      <c r="V105" s="8" t="str">
        <f t="shared" si="13"/>
        <v/>
      </c>
    </row>
    <row r="106" spans="2:24" ht="7.5" hidden="1" customHeight="1">
      <c r="B106" s="4"/>
      <c r="C106" s="174"/>
      <c r="D106" s="323"/>
      <c r="E106" s="576"/>
      <c r="F106" s="577"/>
      <c r="G106" s="577"/>
      <c r="H106" s="577"/>
      <c r="I106" s="577"/>
      <c r="J106" s="577"/>
      <c r="K106" s="577"/>
      <c r="L106" s="577"/>
      <c r="M106" s="215"/>
      <c r="N106" s="215"/>
      <c r="O106" s="215"/>
      <c r="P106" s="215"/>
      <c r="Q106" s="575"/>
      <c r="W106" s="1" t="s">
        <v>432</v>
      </c>
      <c r="X106" s="1" t="s">
        <v>432</v>
      </c>
    </row>
    <row r="107" spans="2:24" ht="15" hidden="1" customHeight="1">
      <c r="B107" s="4"/>
      <c r="C107" s="174" t="s">
        <v>230</v>
      </c>
      <c r="D107" s="323"/>
      <c r="E107" s="525" t="str">
        <f t="shared" ref="E107:E108" si="18">IF(S107=0,"",S107)</f>
        <v/>
      </c>
      <c r="F107" s="578"/>
      <c r="G107" s="578"/>
      <c r="H107" s="578"/>
      <c r="I107" s="578"/>
      <c r="J107" s="578"/>
      <c r="K107" s="578"/>
      <c r="L107" s="579"/>
      <c r="M107" s="539" t="s">
        <v>231</v>
      </c>
      <c r="N107" s="539"/>
      <c r="O107" s="539"/>
      <c r="P107" s="580" t="str">
        <f>IF(T107=0,"",T107)</f>
        <v/>
      </c>
      <c r="Q107" s="580"/>
      <c r="R107" s="26"/>
      <c r="S107" s="64">
        <f>+[1]Kintoneからエクセル!CE2</f>
        <v>0</v>
      </c>
      <c r="T107" s="65">
        <f>+[1]Kintoneからエクセル!DV2</f>
        <v>0</v>
      </c>
      <c r="V107" s="8" t="str">
        <f t="shared" si="13"/>
        <v/>
      </c>
      <c r="W107" s="8" t="str">
        <f>IF(P107=0,"",P107)</f>
        <v/>
      </c>
    </row>
    <row r="108" spans="2:24" ht="7.5" hidden="1" customHeight="1">
      <c r="B108" s="4"/>
      <c r="C108" s="174" t="s">
        <v>232</v>
      </c>
      <c r="D108" s="323"/>
      <c r="E108" s="183" t="str">
        <f t="shared" si="18"/>
        <v/>
      </c>
      <c r="F108" s="372"/>
      <c r="G108" s="372"/>
      <c r="H108" s="372"/>
      <c r="I108" s="372"/>
      <c r="J108" s="372"/>
      <c r="K108" s="372"/>
      <c r="L108" s="372"/>
      <c r="M108" s="372"/>
      <c r="N108" s="372"/>
      <c r="O108" s="372"/>
      <c r="P108" s="372"/>
      <c r="Q108" s="381"/>
      <c r="R108" s="26"/>
      <c r="S108" s="64">
        <f>+[1]Kintoneからエクセル!FU2</f>
        <v>0</v>
      </c>
      <c r="V108" s="8" t="str">
        <f t="shared" si="13"/>
        <v/>
      </c>
    </row>
    <row r="109" spans="2:24" ht="7.5" hidden="1" customHeight="1">
      <c r="B109" s="4"/>
      <c r="C109" s="174"/>
      <c r="D109" s="323"/>
      <c r="E109" s="369"/>
      <c r="F109" s="370"/>
      <c r="G109" s="370"/>
      <c r="H109" s="370"/>
      <c r="I109" s="370"/>
      <c r="J109" s="370"/>
      <c r="K109" s="370"/>
      <c r="L109" s="370"/>
      <c r="M109" s="370"/>
      <c r="N109" s="370"/>
      <c r="O109" s="370"/>
      <c r="P109" s="370"/>
      <c r="Q109" s="371"/>
      <c r="R109" s="26"/>
      <c r="W109" s="1" t="s">
        <v>432</v>
      </c>
    </row>
    <row r="110" spans="2:24" ht="15" hidden="1" customHeight="1">
      <c r="B110" s="4"/>
      <c r="C110" s="174" t="s">
        <v>233</v>
      </c>
      <c r="D110" s="323"/>
      <c r="E110" s="583" t="str">
        <f t="shared" ref="E110:E111" si="19">IF(S110=0,"",S110)</f>
        <v/>
      </c>
      <c r="F110" s="584"/>
      <c r="G110" s="54" t="s">
        <v>235</v>
      </c>
      <c r="H110" s="563" t="s">
        <v>234</v>
      </c>
      <c r="I110" s="256"/>
      <c r="J110" s="256"/>
      <c r="K110" s="256"/>
      <c r="L110" s="256"/>
      <c r="M110" s="256"/>
      <c r="N110" s="256"/>
      <c r="O110" s="256"/>
      <c r="P110" s="256"/>
      <c r="Q110" s="257"/>
      <c r="S110" s="64">
        <f>+[1]Kintoneからエクセル!CF2</f>
        <v>0</v>
      </c>
      <c r="V110" s="8" t="str">
        <f t="shared" ref="V110:V117" si="20">IF(E110=0,"",E110)</f>
        <v/>
      </c>
      <c r="W110" s="1" t="s">
        <v>432</v>
      </c>
    </row>
    <row r="111" spans="2:24" ht="15" hidden="1" customHeight="1">
      <c r="B111" s="4"/>
      <c r="C111" s="174" t="s">
        <v>236</v>
      </c>
      <c r="D111" s="323"/>
      <c r="E111" s="585" t="str">
        <f t="shared" si="19"/>
        <v/>
      </c>
      <c r="F111" s="586"/>
      <c r="G111" s="55" t="s">
        <v>235</v>
      </c>
      <c r="H111" s="572" t="s">
        <v>237</v>
      </c>
      <c r="I111" s="259"/>
      <c r="J111" s="259"/>
      <c r="K111" s="259"/>
      <c r="L111" s="259"/>
      <c r="M111" s="259"/>
      <c r="N111" s="259"/>
      <c r="O111" s="259"/>
      <c r="P111" s="259"/>
      <c r="Q111" s="260"/>
      <c r="S111" s="64">
        <f>+[1]Kintoneからエクセル!CG2</f>
        <v>0</v>
      </c>
      <c r="V111" s="8" t="str">
        <f t="shared" si="20"/>
        <v/>
      </c>
    </row>
    <row r="112" spans="2:24" ht="15" hidden="1" customHeight="1">
      <c r="B112" s="6"/>
      <c r="C112" s="178" t="s">
        <v>238</v>
      </c>
      <c r="D112" s="324"/>
      <c r="E112" s="556">
        <f>SUM(E110:E111)</f>
        <v>0</v>
      </c>
      <c r="F112" s="557"/>
      <c r="G112" s="56" t="s">
        <v>235</v>
      </c>
      <c r="H112" s="558"/>
      <c r="I112" s="559"/>
      <c r="J112" s="559"/>
      <c r="K112" s="559"/>
      <c r="L112" s="559"/>
      <c r="M112" s="559"/>
      <c r="N112" s="559"/>
      <c r="O112" s="559"/>
      <c r="P112" s="559"/>
      <c r="Q112" s="560"/>
      <c r="W112" s="1" t="s">
        <v>432</v>
      </c>
      <c r="X112" s="1" t="s">
        <v>432</v>
      </c>
    </row>
    <row r="113" spans="2:24" ht="15" hidden="1" customHeight="1">
      <c r="B113" s="5" t="s">
        <v>244</v>
      </c>
      <c r="C113" s="176" t="s">
        <v>227</v>
      </c>
      <c r="D113" s="325"/>
      <c r="E113" s="531" t="str">
        <f t="shared" ref="E113:E114" si="21">IF(S113=0,"",S113)</f>
        <v/>
      </c>
      <c r="F113" s="581"/>
      <c r="G113" s="581"/>
      <c r="H113" s="581"/>
      <c r="I113" s="581"/>
      <c r="J113" s="581"/>
      <c r="K113" s="581"/>
      <c r="L113" s="582"/>
      <c r="M113" s="547" t="s">
        <v>228</v>
      </c>
      <c r="N113" s="547"/>
      <c r="O113" s="547"/>
      <c r="P113" s="548" t="str">
        <f>IF(T113=0,"",T113)</f>
        <v/>
      </c>
      <c r="Q113" s="549"/>
      <c r="R113" s="18"/>
      <c r="S113" s="64">
        <f>+[1]Kintoneからエクセル!CI2</f>
        <v>0</v>
      </c>
      <c r="T113" s="65">
        <f>+[1]Kintoneからエクセル!JG2</f>
        <v>0</v>
      </c>
      <c r="V113" s="8" t="str">
        <f t="shared" si="20"/>
        <v/>
      </c>
      <c r="W113" s="8" t="str">
        <f>IF(P113=0,"",P113)</f>
        <v/>
      </c>
    </row>
    <row r="114" spans="2:24" ht="7.5" hidden="1" customHeight="1">
      <c r="B114" s="4"/>
      <c r="C114" s="174" t="s">
        <v>229</v>
      </c>
      <c r="D114" s="323"/>
      <c r="E114" s="573" t="str">
        <f t="shared" si="21"/>
        <v/>
      </c>
      <c r="F114" s="574"/>
      <c r="G114" s="574"/>
      <c r="H114" s="574"/>
      <c r="I114" s="574"/>
      <c r="J114" s="574"/>
      <c r="K114" s="574"/>
      <c r="L114" s="574"/>
      <c r="M114" s="215"/>
      <c r="N114" s="215"/>
      <c r="O114" s="215"/>
      <c r="P114" s="215"/>
      <c r="Q114" s="575"/>
      <c r="S114" s="64">
        <f>+[1]Kintoneからエクセル!CJ2</f>
        <v>0</v>
      </c>
      <c r="V114" s="8" t="str">
        <f t="shared" si="20"/>
        <v/>
      </c>
    </row>
    <row r="115" spans="2:24" ht="7.5" hidden="1" customHeight="1">
      <c r="B115" s="4"/>
      <c r="C115" s="174"/>
      <c r="D115" s="323"/>
      <c r="E115" s="576"/>
      <c r="F115" s="577"/>
      <c r="G115" s="577"/>
      <c r="H115" s="577"/>
      <c r="I115" s="577"/>
      <c r="J115" s="577"/>
      <c r="K115" s="577"/>
      <c r="L115" s="577"/>
      <c r="M115" s="215"/>
      <c r="N115" s="215"/>
      <c r="O115" s="215"/>
      <c r="P115" s="215"/>
      <c r="Q115" s="575"/>
      <c r="W115" s="1" t="s">
        <v>432</v>
      </c>
      <c r="X115" s="1" t="s">
        <v>432</v>
      </c>
    </row>
    <row r="116" spans="2:24" ht="15" hidden="1" customHeight="1">
      <c r="B116" s="4"/>
      <c r="C116" s="174" t="s">
        <v>230</v>
      </c>
      <c r="D116" s="323"/>
      <c r="E116" s="525" t="str">
        <f t="shared" ref="E116:E117" si="22">IF(S116=0,"",S116)</f>
        <v/>
      </c>
      <c r="F116" s="578"/>
      <c r="G116" s="578"/>
      <c r="H116" s="578"/>
      <c r="I116" s="578"/>
      <c r="J116" s="578"/>
      <c r="K116" s="578"/>
      <c r="L116" s="579"/>
      <c r="M116" s="539" t="s">
        <v>231</v>
      </c>
      <c r="N116" s="539"/>
      <c r="O116" s="539"/>
      <c r="P116" s="580" t="str">
        <f>IF(T116=0,"",T116)</f>
        <v/>
      </c>
      <c r="Q116" s="580"/>
      <c r="R116" s="26"/>
      <c r="S116" s="64">
        <f>+[1]Kintoneからエクセル!CK2</f>
        <v>0</v>
      </c>
      <c r="T116" s="65">
        <f>+[1]Kintoneからエクセル!DW2</f>
        <v>0</v>
      </c>
      <c r="V116" s="8" t="str">
        <f t="shared" si="20"/>
        <v/>
      </c>
      <c r="W116" s="8" t="str">
        <f>IF(P116=0,"",P116)</f>
        <v/>
      </c>
    </row>
    <row r="117" spans="2:24" ht="7.5" hidden="1" customHeight="1">
      <c r="B117" s="4"/>
      <c r="C117" s="174" t="s">
        <v>232</v>
      </c>
      <c r="D117" s="323"/>
      <c r="E117" s="183" t="str">
        <f t="shared" si="22"/>
        <v/>
      </c>
      <c r="F117" s="372"/>
      <c r="G117" s="372"/>
      <c r="H117" s="372"/>
      <c r="I117" s="372"/>
      <c r="J117" s="372"/>
      <c r="K117" s="372"/>
      <c r="L117" s="372"/>
      <c r="M117" s="372"/>
      <c r="N117" s="372"/>
      <c r="O117" s="372"/>
      <c r="P117" s="372"/>
      <c r="Q117" s="381"/>
      <c r="R117" s="26"/>
      <c r="S117" s="64">
        <f>+[1]Kintoneからエクセル!FV2</f>
        <v>0</v>
      </c>
      <c r="V117" s="8" t="str">
        <f t="shared" si="20"/>
        <v/>
      </c>
    </row>
    <row r="118" spans="2:24" ht="7.5" hidden="1" customHeight="1">
      <c r="B118" s="4"/>
      <c r="C118" s="174"/>
      <c r="D118" s="323"/>
      <c r="E118" s="369"/>
      <c r="F118" s="370"/>
      <c r="G118" s="370"/>
      <c r="H118" s="370"/>
      <c r="I118" s="370"/>
      <c r="J118" s="370"/>
      <c r="K118" s="370"/>
      <c r="L118" s="370"/>
      <c r="M118" s="370"/>
      <c r="N118" s="370"/>
      <c r="O118" s="370"/>
      <c r="P118" s="370"/>
      <c r="Q118" s="371"/>
      <c r="R118" s="26"/>
      <c r="W118" s="1" t="s">
        <v>432</v>
      </c>
    </row>
    <row r="119" spans="2:24" ht="15" hidden="1" customHeight="1">
      <c r="B119" s="4"/>
      <c r="C119" s="174" t="s">
        <v>233</v>
      </c>
      <c r="D119" s="323"/>
      <c r="E119" s="583" t="str">
        <f t="shared" ref="E119:E120" si="23">IF(S119=0,"",S119)</f>
        <v/>
      </c>
      <c r="F119" s="584"/>
      <c r="G119" s="54" t="s">
        <v>235</v>
      </c>
      <c r="H119" s="563" t="s">
        <v>234</v>
      </c>
      <c r="I119" s="256"/>
      <c r="J119" s="256"/>
      <c r="K119" s="256"/>
      <c r="L119" s="256"/>
      <c r="M119" s="256"/>
      <c r="N119" s="256"/>
      <c r="O119" s="256"/>
      <c r="P119" s="256"/>
      <c r="Q119" s="257"/>
      <c r="S119" s="64">
        <f>+[1]Kintoneからエクセル!CL2</f>
        <v>0</v>
      </c>
      <c r="V119" s="8" t="str">
        <f t="shared" ref="V119:V126" si="24">IF(E119=0,"",E119)</f>
        <v/>
      </c>
      <c r="W119" s="1" t="s">
        <v>432</v>
      </c>
    </row>
    <row r="120" spans="2:24" ht="15" hidden="1" customHeight="1">
      <c r="B120" s="4"/>
      <c r="C120" s="174" t="s">
        <v>236</v>
      </c>
      <c r="D120" s="323"/>
      <c r="E120" s="585" t="str">
        <f t="shared" si="23"/>
        <v/>
      </c>
      <c r="F120" s="586"/>
      <c r="G120" s="55" t="s">
        <v>235</v>
      </c>
      <c r="H120" s="572" t="s">
        <v>237</v>
      </c>
      <c r="I120" s="259"/>
      <c r="J120" s="259"/>
      <c r="K120" s="259"/>
      <c r="L120" s="259"/>
      <c r="M120" s="259"/>
      <c r="N120" s="259"/>
      <c r="O120" s="259"/>
      <c r="P120" s="259"/>
      <c r="Q120" s="260"/>
      <c r="S120" s="64">
        <f>+[1]Kintoneからエクセル!CM2</f>
        <v>0</v>
      </c>
      <c r="V120" s="8" t="str">
        <f t="shared" si="24"/>
        <v/>
      </c>
    </row>
    <row r="121" spans="2:24" ht="15" hidden="1" customHeight="1">
      <c r="B121" s="6"/>
      <c r="C121" s="178" t="s">
        <v>238</v>
      </c>
      <c r="D121" s="324"/>
      <c r="E121" s="556">
        <f>SUM(E119:E120)</f>
        <v>0</v>
      </c>
      <c r="F121" s="557"/>
      <c r="G121" s="56" t="s">
        <v>235</v>
      </c>
      <c r="H121" s="558"/>
      <c r="I121" s="559"/>
      <c r="J121" s="559"/>
      <c r="K121" s="559"/>
      <c r="L121" s="559"/>
      <c r="M121" s="559"/>
      <c r="N121" s="559"/>
      <c r="O121" s="559"/>
      <c r="P121" s="559"/>
      <c r="Q121" s="560"/>
      <c r="W121" s="1" t="s">
        <v>432</v>
      </c>
      <c r="X121" s="1" t="s">
        <v>432</v>
      </c>
    </row>
    <row r="122" spans="2:24" ht="15" hidden="1" customHeight="1">
      <c r="B122" s="5" t="s">
        <v>245</v>
      </c>
      <c r="C122" s="176" t="s">
        <v>227</v>
      </c>
      <c r="D122" s="325"/>
      <c r="E122" s="531" t="str">
        <f t="shared" ref="E122:E123" si="25">IF(S122=0,"",S122)</f>
        <v/>
      </c>
      <c r="F122" s="581"/>
      <c r="G122" s="581"/>
      <c r="H122" s="581"/>
      <c r="I122" s="581"/>
      <c r="J122" s="581"/>
      <c r="K122" s="581"/>
      <c r="L122" s="582"/>
      <c r="M122" s="547" t="s">
        <v>228</v>
      </c>
      <c r="N122" s="547"/>
      <c r="O122" s="547"/>
      <c r="P122" s="548" t="str">
        <f>IF(T122=0,"",T122)</f>
        <v/>
      </c>
      <c r="Q122" s="549"/>
      <c r="R122" s="18"/>
      <c r="S122" s="64">
        <f>+[1]Kintoneからエクセル!CO2</f>
        <v>0</v>
      </c>
      <c r="T122" s="65">
        <f>+[1]Kintoneからエクセル!JH2</f>
        <v>0</v>
      </c>
      <c r="V122" s="8" t="str">
        <f t="shared" si="24"/>
        <v/>
      </c>
      <c r="W122" s="8" t="str">
        <f>IF(P122=0,"",P122)</f>
        <v/>
      </c>
    </row>
    <row r="123" spans="2:24" ht="7.5" hidden="1" customHeight="1">
      <c r="B123" s="4"/>
      <c r="C123" s="174" t="s">
        <v>229</v>
      </c>
      <c r="D123" s="323"/>
      <c r="E123" s="573" t="str">
        <f t="shared" si="25"/>
        <v/>
      </c>
      <c r="F123" s="574"/>
      <c r="G123" s="574"/>
      <c r="H123" s="574"/>
      <c r="I123" s="574"/>
      <c r="J123" s="574"/>
      <c r="K123" s="574"/>
      <c r="L123" s="574"/>
      <c r="M123" s="215"/>
      <c r="N123" s="215"/>
      <c r="O123" s="215"/>
      <c r="P123" s="215"/>
      <c r="Q123" s="575"/>
      <c r="S123" s="64">
        <f>+[1]Kintoneからエクセル!CP2</f>
        <v>0</v>
      </c>
      <c r="V123" s="8" t="str">
        <f t="shared" si="24"/>
        <v/>
      </c>
    </row>
    <row r="124" spans="2:24" ht="7.5" hidden="1" customHeight="1">
      <c r="B124" s="4"/>
      <c r="C124" s="174"/>
      <c r="D124" s="323"/>
      <c r="E124" s="576"/>
      <c r="F124" s="577"/>
      <c r="G124" s="577"/>
      <c r="H124" s="577"/>
      <c r="I124" s="577"/>
      <c r="J124" s="577"/>
      <c r="K124" s="577"/>
      <c r="L124" s="577"/>
      <c r="M124" s="215"/>
      <c r="N124" s="215"/>
      <c r="O124" s="215"/>
      <c r="P124" s="215"/>
      <c r="Q124" s="575"/>
      <c r="W124" s="1" t="s">
        <v>432</v>
      </c>
      <c r="X124" s="1" t="s">
        <v>432</v>
      </c>
    </row>
    <row r="125" spans="2:24" ht="15" hidden="1" customHeight="1">
      <c r="B125" s="4"/>
      <c r="C125" s="174" t="s">
        <v>230</v>
      </c>
      <c r="D125" s="323"/>
      <c r="E125" s="525" t="str">
        <f t="shared" ref="E125:E126" si="26">IF(S125=0,"",S125)</f>
        <v/>
      </c>
      <c r="F125" s="578"/>
      <c r="G125" s="578"/>
      <c r="H125" s="578"/>
      <c r="I125" s="578"/>
      <c r="J125" s="578"/>
      <c r="K125" s="578"/>
      <c r="L125" s="579"/>
      <c r="M125" s="539" t="s">
        <v>231</v>
      </c>
      <c r="N125" s="539"/>
      <c r="O125" s="539"/>
      <c r="P125" s="580" t="str">
        <f>IF(T125=0,"",T125)</f>
        <v/>
      </c>
      <c r="Q125" s="580"/>
      <c r="R125" s="26"/>
      <c r="S125" s="64">
        <f>+[1]Kintoneからエクセル!CQ2</f>
        <v>0</v>
      </c>
      <c r="T125" s="65">
        <f>+[1]Kintoneからエクセル!DX2</f>
        <v>0</v>
      </c>
      <c r="V125" s="8" t="str">
        <f t="shared" si="24"/>
        <v/>
      </c>
      <c r="W125" s="8" t="str">
        <f>IF(P125=0,"",P125)</f>
        <v/>
      </c>
    </row>
    <row r="126" spans="2:24" ht="7.5" hidden="1" customHeight="1">
      <c r="B126" s="4"/>
      <c r="C126" s="174" t="s">
        <v>232</v>
      </c>
      <c r="D126" s="323"/>
      <c r="E126" s="183" t="str">
        <f t="shared" si="26"/>
        <v/>
      </c>
      <c r="F126" s="372"/>
      <c r="G126" s="372"/>
      <c r="H126" s="372"/>
      <c r="I126" s="372"/>
      <c r="J126" s="372"/>
      <c r="K126" s="372"/>
      <c r="L126" s="372"/>
      <c r="M126" s="372"/>
      <c r="N126" s="372"/>
      <c r="O126" s="372"/>
      <c r="P126" s="372"/>
      <c r="Q126" s="381"/>
      <c r="R126" s="26"/>
      <c r="S126" s="64">
        <f>+[1]Kintoneからエクセル!FW2</f>
        <v>0</v>
      </c>
      <c r="V126" s="8" t="str">
        <f t="shared" si="24"/>
        <v/>
      </c>
    </row>
    <row r="127" spans="2:24" ht="7.5" hidden="1" customHeight="1">
      <c r="B127" s="4"/>
      <c r="C127" s="174"/>
      <c r="D127" s="323"/>
      <c r="E127" s="369"/>
      <c r="F127" s="370"/>
      <c r="G127" s="370"/>
      <c r="H127" s="370"/>
      <c r="I127" s="370"/>
      <c r="J127" s="370"/>
      <c r="K127" s="370"/>
      <c r="L127" s="370"/>
      <c r="M127" s="370"/>
      <c r="N127" s="370"/>
      <c r="O127" s="370"/>
      <c r="P127" s="370"/>
      <c r="Q127" s="371"/>
      <c r="R127" s="26"/>
      <c r="W127" s="1" t="s">
        <v>432</v>
      </c>
    </row>
    <row r="128" spans="2:24" ht="15" hidden="1" customHeight="1">
      <c r="B128" s="4"/>
      <c r="C128" s="174" t="s">
        <v>233</v>
      </c>
      <c r="D128" s="323"/>
      <c r="E128" s="583" t="str">
        <f t="shared" ref="E128:E129" si="27">IF(S128=0,"",S128)</f>
        <v/>
      </c>
      <c r="F128" s="584"/>
      <c r="G128" s="54" t="s">
        <v>235</v>
      </c>
      <c r="H128" s="563" t="s">
        <v>234</v>
      </c>
      <c r="I128" s="256"/>
      <c r="J128" s="256"/>
      <c r="K128" s="256"/>
      <c r="L128" s="256"/>
      <c r="M128" s="256"/>
      <c r="N128" s="256"/>
      <c r="O128" s="256"/>
      <c r="P128" s="256"/>
      <c r="Q128" s="257"/>
      <c r="S128" s="64">
        <f>+[1]Kintoneからエクセル!CR2</f>
        <v>0</v>
      </c>
      <c r="V128" s="8" t="str">
        <f t="shared" ref="V128:V135" si="28">IF(E128=0,"",E128)</f>
        <v/>
      </c>
      <c r="W128" s="1" t="s">
        <v>432</v>
      </c>
    </row>
    <row r="129" spans="2:24" ht="15" hidden="1" customHeight="1">
      <c r="B129" s="4"/>
      <c r="C129" s="174" t="s">
        <v>236</v>
      </c>
      <c r="D129" s="323"/>
      <c r="E129" s="585" t="str">
        <f t="shared" si="27"/>
        <v/>
      </c>
      <c r="F129" s="586"/>
      <c r="G129" s="55" t="s">
        <v>235</v>
      </c>
      <c r="H129" s="572" t="s">
        <v>237</v>
      </c>
      <c r="I129" s="259"/>
      <c r="J129" s="259"/>
      <c r="K129" s="259"/>
      <c r="L129" s="259"/>
      <c r="M129" s="259"/>
      <c r="N129" s="259"/>
      <c r="O129" s="259"/>
      <c r="P129" s="259"/>
      <c r="Q129" s="260"/>
      <c r="S129" s="64">
        <f>+[1]Kintoneからエクセル!CS2</f>
        <v>0</v>
      </c>
      <c r="V129" s="8" t="str">
        <f t="shared" si="28"/>
        <v/>
      </c>
    </row>
    <row r="130" spans="2:24" ht="15" hidden="1" customHeight="1">
      <c r="B130" s="6"/>
      <c r="C130" s="178" t="s">
        <v>238</v>
      </c>
      <c r="D130" s="324"/>
      <c r="E130" s="556">
        <f>SUM(E128:E129)</f>
        <v>0</v>
      </c>
      <c r="F130" s="557"/>
      <c r="G130" s="56" t="s">
        <v>235</v>
      </c>
      <c r="H130" s="558"/>
      <c r="I130" s="559"/>
      <c r="J130" s="559"/>
      <c r="K130" s="559"/>
      <c r="L130" s="559"/>
      <c r="M130" s="559"/>
      <c r="N130" s="559"/>
      <c r="O130" s="559"/>
      <c r="P130" s="559"/>
      <c r="Q130" s="560"/>
      <c r="W130" s="1" t="s">
        <v>432</v>
      </c>
      <c r="X130" s="1" t="s">
        <v>432</v>
      </c>
    </row>
    <row r="131" spans="2:24" ht="15" hidden="1" customHeight="1">
      <c r="B131" s="5" t="s">
        <v>246</v>
      </c>
      <c r="C131" s="176" t="s">
        <v>227</v>
      </c>
      <c r="D131" s="325"/>
      <c r="E131" s="531" t="str">
        <f t="shared" ref="E131:E132" si="29">IF(S131=0,"",S131)</f>
        <v/>
      </c>
      <c r="F131" s="581"/>
      <c r="G131" s="581"/>
      <c r="H131" s="581"/>
      <c r="I131" s="581"/>
      <c r="J131" s="581"/>
      <c r="K131" s="581"/>
      <c r="L131" s="582"/>
      <c r="M131" s="547" t="s">
        <v>228</v>
      </c>
      <c r="N131" s="547"/>
      <c r="O131" s="547"/>
      <c r="P131" s="548" t="str">
        <f>IF(T131=0,"",T131)</f>
        <v/>
      </c>
      <c r="Q131" s="549"/>
      <c r="R131" s="18"/>
      <c r="S131" s="64">
        <f>+[1]Kintoneからエクセル!CU2</f>
        <v>0</v>
      </c>
      <c r="T131" s="65">
        <f>+[1]Kintoneからエクセル!JI2</f>
        <v>0</v>
      </c>
      <c r="V131" s="8" t="str">
        <f t="shared" si="28"/>
        <v/>
      </c>
      <c r="W131" s="8" t="str">
        <f>IF(P131=0,"",P131)</f>
        <v/>
      </c>
    </row>
    <row r="132" spans="2:24" ht="7.5" hidden="1" customHeight="1">
      <c r="B132" s="4"/>
      <c r="C132" s="174" t="s">
        <v>229</v>
      </c>
      <c r="D132" s="323"/>
      <c r="E132" s="573" t="str">
        <f t="shared" si="29"/>
        <v/>
      </c>
      <c r="F132" s="574"/>
      <c r="G132" s="574"/>
      <c r="H132" s="574"/>
      <c r="I132" s="574"/>
      <c r="J132" s="574"/>
      <c r="K132" s="574"/>
      <c r="L132" s="574"/>
      <c r="M132" s="215"/>
      <c r="N132" s="215"/>
      <c r="O132" s="215"/>
      <c r="P132" s="215"/>
      <c r="Q132" s="575"/>
      <c r="S132" s="64">
        <f>+[1]Kintoneからエクセル!CV2</f>
        <v>0</v>
      </c>
      <c r="V132" s="8" t="str">
        <f t="shared" si="28"/>
        <v/>
      </c>
    </row>
    <row r="133" spans="2:24" ht="7.5" hidden="1" customHeight="1">
      <c r="B133" s="4"/>
      <c r="C133" s="174"/>
      <c r="D133" s="323"/>
      <c r="E133" s="576"/>
      <c r="F133" s="577"/>
      <c r="G133" s="577"/>
      <c r="H133" s="577"/>
      <c r="I133" s="577"/>
      <c r="J133" s="577"/>
      <c r="K133" s="577"/>
      <c r="L133" s="577"/>
      <c r="M133" s="215"/>
      <c r="N133" s="215"/>
      <c r="O133" s="215"/>
      <c r="P133" s="215"/>
      <c r="Q133" s="575"/>
      <c r="W133" s="1" t="s">
        <v>432</v>
      </c>
      <c r="X133" s="1" t="s">
        <v>432</v>
      </c>
    </row>
    <row r="134" spans="2:24" ht="15" hidden="1" customHeight="1">
      <c r="B134" s="4"/>
      <c r="C134" s="174" t="s">
        <v>230</v>
      </c>
      <c r="D134" s="323"/>
      <c r="E134" s="525" t="str">
        <f t="shared" ref="E134:E135" si="30">IF(S134=0,"",S134)</f>
        <v/>
      </c>
      <c r="F134" s="578"/>
      <c r="G134" s="578"/>
      <c r="H134" s="578"/>
      <c r="I134" s="578"/>
      <c r="J134" s="578"/>
      <c r="K134" s="578"/>
      <c r="L134" s="579"/>
      <c r="M134" s="539" t="s">
        <v>231</v>
      </c>
      <c r="N134" s="539"/>
      <c r="O134" s="539"/>
      <c r="P134" s="580" t="str">
        <f>IF(T134=0,"",T134)</f>
        <v/>
      </c>
      <c r="Q134" s="580"/>
      <c r="R134" s="26"/>
      <c r="S134" s="64">
        <f>+[1]Kintoneからエクセル!CW2</f>
        <v>0</v>
      </c>
      <c r="T134" s="65">
        <f>+[1]Kintoneからエクセル!DY2</f>
        <v>0</v>
      </c>
      <c r="V134" s="8" t="str">
        <f t="shared" si="28"/>
        <v/>
      </c>
      <c r="W134" s="8" t="str">
        <f>IF(P134=0,"",P134)</f>
        <v/>
      </c>
    </row>
    <row r="135" spans="2:24" ht="7.5" hidden="1" customHeight="1">
      <c r="B135" s="4"/>
      <c r="C135" s="174" t="s">
        <v>232</v>
      </c>
      <c r="D135" s="323"/>
      <c r="E135" s="183" t="str">
        <f t="shared" si="30"/>
        <v/>
      </c>
      <c r="F135" s="372"/>
      <c r="G135" s="372"/>
      <c r="H135" s="372"/>
      <c r="I135" s="372"/>
      <c r="J135" s="372"/>
      <c r="K135" s="372"/>
      <c r="L135" s="372"/>
      <c r="M135" s="372"/>
      <c r="N135" s="372"/>
      <c r="O135" s="372"/>
      <c r="P135" s="372"/>
      <c r="Q135" s="381"/>
      <c r="R135" s="26"/>
      <c r="S135" s="64">
        <f>+[1]Kintoneからエクセル!FX2</f>
        <v>0</v>
      </c>
      <c r="V135" s="8" t="str">
        <f t="shared" si="28"/>
        <v/>
      </c>
    </row>
    <row r="136" spans="2:24" ht="7.5" hidden="1" customHeight="1">
      <c r="B136" s="4"/>
      <c r="C136" s="174"/>
      <c r="D136" s="323"/>
      <c r="E136" s="369"/>
      <c r="F136" s="370"/>
      <c r="G136" s="370"/>
      <c r="H136" s="370"/>
      <c r="I136" s="370"/>
      <c r="J136" s="370"/>
      <c r="K136" s="370"/>
      <c r="L136" s="370"/>
      <c r="M136" s="370"/>
      <c r="N136" s="370"/>
      <c r="O136" s="370"/>
      <c r="P136" s="370"/>
      <c r="Q136" s="371"/>
      <c r="R136" s="26"/>
      <c r="W136" s="1" t="s">
        <v>432</v>
      </c>
    </row>
    <row r="137" spans="2:24" ht="15" hidden="1" customHeight="1">
      <c r="B137" s="4"/>
      <c r="C137" s="174" t="s">
        <v>233</v>
      </c>
      <c r="D137" s="323"/>
      <c r="E137" s="583" t="str">
        <f t="shared" ref="E137:E138" si="31">IF(S137=0,"",S137)</f>
        <v/>
      </c>
      <c r="F137" s="584"/>
      <c r="G137" s="54" t="s">
        <v>235</v>
      </c>
      <c r="H137" s="563" t="s">
        <v>234</v>
      </c>
      <c r="I137" s="256"/>
      <c r="J137" s="256"/>
      <c r="K137" s="256"/>
      <c r="L137" s="256"/>
      <c r="M137" s="256"/>
      <c r="N137" s="256"/>
      <c r="O137" s="256"/>
      <c r="P137" s="256"/>
      <c r="Q137" s="257"/>
      <c r="S137" s="64">
        <f>+[1]Kintoneからエクセル!CX2</f>
        <v>0</v>
      </c>
      <c r="V137" s="8" t="str">
        <f t="shared" ref="V137:V144" si="32">IF(E137=0,"",E137)</f>
        <v/>
      </c>
      <c r="W137" s="1" t="s">
        <v>432</v>
      </c>
    </row>
    <row r="138" spans="2:24" ht="15" hidden="1" customHeight="1">
      <c r="B138" s="4"/>
      <c r="C138" s="174" t="s">
        <v>236</v>
      </c>
      <c r="D138" s="323"/>
      <c r="E138" s="585" t="str">
        <f t="shared" si="31"/>
        <v/>
      </c>
      <c r="F138" s="586"/>
      <c r="G138" s="55" t="s">
        <v>235</v>
      </c>
      <c r="H138" s="572" t="s">
        <v>237</v>
      </c>
      <c r="I138" s="259"/>
      <c r="J138" s="259"/>
      <c r="K138" s="259"/>
      <c r="L138" s="259"/>
      <c r="M138" s="259"/>
      <c r="N138" s="259"/>
      <c r="O138" s="259"/>
      <c r="P138" s="259"/>
      <c r="Q138" s="260"/>
      <c r="S138" s="64">
        <f>+[1]Kintoneからエクセル!CY3</f>
        <v>0</v>
      </c>
      <c r="V138" s="8" t="str">
        <f t="shared" si="32"/>
        <v/>
      </c>
    </row>
    <row r="139" spans="2:24" ht="15" hidden="1" customHeight="1">
      <c r="B139" s="6"/>
      <c r="C139" s="178" t="s">
        <v>238</v>
      </c>
      <c r="D139" s="324"/>
      <c r="E139" s="556">
        <f>SUM(E137:E138)</f>
        <v>0</v>
      </c>
      <c r="F139" s="557"/>
      <c r="G139" s="56" t="s">
        <v>235</v>
      </c>
      <c r="H139" s="558"/>
      <c r="I139" s="559"/>
      <c r="J139" s="559"/>
      <c r="K139" s="559"/>
      <c r="L139" s="559"/>
      <c r="M139" s="559"/>
      <c r="N139" s="559"/>
      <c r="O139" s="559"/>
      <c r="P139" s="559"/>
      <c r="Q139" s="560"/>
      <c r="W139" s="1" t="s">
        <v>432</v>
      </c>
      <c r="X139" s="1" t="s">
        <v>432</v>
      </c>
    </row>
    <row r="140" spans="2:24" ht="15" hidden="1" customHeight="1">
      <c r="B140" s="5" t="s">
        <v>247</v>
      </c>
      <c r="C140" s="176" t="s">
        <v>227</v>
      </c>
      <c r="D140" s="325"/>
      <c r="E140" s="531" t="str">
        <f t="shared" ref="E140:E141" si="33">IF(S140=0,"",S140)</f>
        <v/>
      </c>
      <c r="F140" s="581"/>
      <c r="G140" s="581"/>
      <c r="H140" s="581"/>
      <c r="I140" s="581"/>
      <c r="J140" s="581"/>
      <c r="K140" s="581"/>
      <c r="L140" s="582"/>
      <c r="M140" s="547" t="s">
        <v>228</v>
      </c>
      <c r="N140" s="547"/>
      <c r="O140" s="547"/>
      <c r="P140" s="548" t="str">
        <f>IF(T140=0,"",T140)</f>
        <v/>
      </c>
      <c r="Q140" s="549"/>
      <c r="R140" s="18"/>
      <c r="S140" s="64">
        <f>+[1]Kintoneからエクセル!DA2</f>
        <v>0</v>
      </c>
      <c r="T140" s="65">
        <f>+[1]Kintoneからエクセル!JJ2</f>
        <v>0</v>
      </c>
      <c r="V140" s="8" t="str">
        <f t="shared" si="32"/>
        <v/>
      </c>
      <c r="W140" s="8" t="str">
        <f>IF(P140=0,"",P140)</f>
        <v/>
      </c>
    </row>
    <row r="141" spans="2:24" ht="7.5" hidden="1" customHeight="1">
      <c r="B141" s="4"/>
      <c r="C141" s="174" t="s">
        <v>229</v>
      </c>
      <c r="D141" s="323"/>
      <c r="E141" s="573" t="str">
        <f t="shared" si="33"/>
        <v/>
      </c>
      <c r="F141" s="574"/>
      <c r="G141" s="574"/>
      <c r="H141" s="574"/>
      <c r="I141" s="574"/>
      <c r="J141" s="574"/>
      <c r="K141" s="574"/>
      <c r="L141" s="574"/>
      <c r="M141" s="215"/>
      <c r="N141" s="215"/>
      <c r="O141" s="215"/>
      <c r="P141" s="215"/>
      <c r="Q141" s="575"/>
      <c r="S141" s="64">
        <f>+[1]Kintoneからエクセル!DB2</f>
        <v>0</v>
      </c>
      <c r="V141" s="8" t="str">
        <f t="shared" si="32"/>
        <v/>
      </c>
    </row>
    <row r="142" spans="2:24" ht="7.5" hidden="1" customHeight="1">
      <c r="B142" s="4"/>
      <c r="C142" s="174"/>
      <c r="D142" s="323"/>
      <c r="E142" s="576"/>
      <c r="F142" s="577"/>
      <c r="G142" s="577"/>
      <c r="H142" s="577"/>
      <c r="I142" s="577"/>
      <c r="J142" s="577"/>
      <c r="K142" s="577"/>
      <c r="L142" s="577"/>
      <c r="M142" s="215"/>
      <c r="N142" s="215"/>
      <c r="O142" s="215"/>
      <c r="P142" s="215"/>
      <c r="Q142" s="575"/>
      <c r="W142" s="1" t="s">
        <v>432</v>
      </c>
      <c r="X142" s="1" t="s">
        <v>432</v>
      </c>
    </row>
    <row r="143" spans="2:24" ht="15" hidden="1" customHeight="1">
      <c r="B143" s="4"/>
      <c r="C143" s="174" t="s">
        <v>230</v>
      </c>
      <c r="D143" s="323"/>
      <c r="E143" s="525" t="str">
        <f t="shared" ref="E143:E144" si="34">IF(S143=0,"",S143)</f>
        <v/>
      </c>
      <c r="F143" s="578"/>
      <c r="G143" s="578"/>
      <c r="H143" s="578"/>
      <c r="I143" s="578"/>
      <c r="J143" s="578"/>
      <c r="K143" s="578"/>
      <c r="L143" s="579"/>
      <c r="M143" s="539" t="s">
        <v>231</v>
      </c>
      <c r="N143" s="539"/>
      <c r="O143" s="539"/>
      <c r="P143" s="580" t="str">
        <f>IF(T143=0,"",T143)</f>
        <v/>
      </c>
      <c r="Q143" s="580"/>
      <c r="R143" s="26"/>
      <c r="S143" s="64">
        <f>+[1]Kintoneからエクセル!DC2</f>
        <v>0</v>
      </c>
      <c r="T143" s="65">
        <f>+[1]Kintoneからエクセル!DZ2</f>
        <v>0</v>
      </c>
      <c r="V143" s="8" t="str">
        <f t="shared" si="32"/>
        <v/>
      </c>
      <c r="W143" s="8" t="str">
        <f>IF(P143=0,"",P143)</f>
        <v/>
      </c>
    </row>
    <row r="144" spans="2:24" ht="7.5" hidden="1" customHeight="1">
      <c r="B144" s="4"/>
      <c r="C144" s="174" t="s">
        <v>232</v>
      </c>
      <c r="D144" s="323"/>
      <c r="E144" s="183" t="str">
        <f t="shared" si="34"/>
        <v/>
      </c>
      <c r="F144" s="372"/>
      <c r="G144" s="372"/>
      <c r="H144" s="372"/>
      <c r="I144" s="372"/>
      <c r="J144" s="372"/>
      <c r="K144" s="372"/>
      <c r="L144" s="372"/>
      <c r="M144" s="372"/>
      <c r="N144" s="372"/>
      <c r="O144" s="372"/>
      <c r="P144" s="372"/>
      <c r="Q144" s="381"/>
      <c r="R144" s="26"/>
      <c r="S144" s="64">
        <f>+[1]Kintoneからエクセル!FY2</f>
        <v>0</v>
      </c>
      <c r="V144" s="8" t="str">
        <f t="shared" si="32"/>
        <v/>
      </c>
    </row>
    <row r="145" spans="2:24" ht="7.5" hidden="1" customHeight="1">
      <c r="B145" s="4"/>
      <c r="C145" s="174"/>
      <c r="D145" s="323"/>
      <c r="E145" s="369"/>
      <c r="F145" s="370"/>
      <c r="G145" s="370"/>
      <c r="H145" s="370"/>
      <c r="I145" s="370"/>
      <c r="J145" s="370"/>
      <c r="K145" s="370"/>
      <c r="L145" s="370"/>
      <c r="M145" s="370"/>
      <c r="N145" s="370"/>
      <c r="O145" s="370"/>
      <c r="P145" s="370"/>
      <c r="Q145" s="371"/>
      <c r="R145" s="26"/>
      <c r="W145" s="1" t="s">
        <v>432</v>
      </c>
    </row>
    <row r="146" spans="2:24" ht="15" hidden="1" customHeight="1">
      <c r="B146" s="4"/>
      <c r="C146" s="174" t="s">
        <v>233</v>
      </c>
      <c r="D146" s="323"/>
      <c r="E146" s="583" t="str">
        <f t="shared" ref="E146:E147" si="35">IF(S146=0,"",S146)</f>
        <v/>
      </c>
      <c r="F146" s="584"/>
      <c r="G146" s="54" t="s">
        <v>235</v>
      </c>
      <c r="H146" s="563" t="s">
        <v>234</v>
      </c>
      <c r="I146" s="256"/>
      <c r="J146" s="256"/>
      <c r="K146" s="256"/>
      <c r="L146" s="256"/>
      <c r="M146" s="256"/>
      <c r="N146" s="256"/>
      <c r="O146" s="256"/>
      <c r="P146" s="256"/>
      <c r="Q146" s="257"/>
      <c r="S146" s="64">
        <f>+[1]Kintoneからエクセル!DD2</f>
        <v>0</v>
      </c>
      <c r="V146" s="8" t="str">
        <f t="shared" ref="V146:V153" si="36">IF(E146=0,"",E146)</f>
        <v/>
      </c>
      <c r="W146" s="1" t="s">
        <v>432</v>
      </c>
    </row>
    <row r="147" spans="2:24" ht="15" hidden="1" customHeight="1">
      <c r="B147" s="4"/>
      <c r="C147" s="174" t="s">
        <v>236</v>
      </c>
      <c r="D147" s="323"/>
      <c r="E147" s="585" t="str">
        <f t="shared" si="35"/>
        <v/>
      </c>
      <c r="F147" s="586"/>
      <c r="G147" s="55" t="s">
        <v>235</v>
      </c>
      <c r="H147" s="572" t="s">
        <v>237</v>
      </c>
      <c r="I147" s="259"/>
      <c r="J147" s="259"/>
      <c r="K147" s="259"/>
      <c r="L147" s="259"/>
      <c r="M147" s="259"/>
      <c r="N147" s="259"/>
      <c r="O147" s="259"/>
      <c r="P147" s="259"/>
      <c r="Q147" s="260"/>
      <c r="S147" s="64">
        <f>+[1]Kintoneからエクセル!DE2</f>
        <v>0</v>
      </c>
      <c r="V147" s="8" t="str">
        <f t="shared" si="36"/>
        <v/>
      </c>
    </row>
    <row r="148" spans="2:24" ht="15" hidden="1" customHeight="1">
      <c r="B148" s="6"/>
      <c r="C148" s="178" t="s">
        <v>238</v>
      </c>
      <c r="D148" s="324"/>
      <c r="E148" s="556">
        <f>SUM(E146:E147)</f>
        <v>0</v>
      </c>
      <c r="F148" s="557"/>
      <c r="G148" s="56" t="s">
        <v>235</v>
      </c>
      <c r="H148" s="558"/>
      <c r="I148" s="559"/>
      <c r="J148" s="559"/>
      <c r="K148" s="559"/>
      <c r="L148" s="559"/>
      <c r="M148" s="559"/>
      <c r="N148" s="559"/>
      <c r="O148" s="559"/>
      <c r="P148" s="559"/>
      <c r="Q148" s="560"/>
      <c r="W148" s="1" t="s">
        <v>432</v>
      </c>
      <c r="X148" s="1" t="s">
        <v>432</v>
      </c>
    </row>
    <row r="149" spans="2:24" ht="15" hidden="1" customHeight="1">
      <c r="B149" s="5" t="s">
        <v>248</v>
      </c>
      <c r="C149" s="176" t="s">
        <v>227</v>
      </c>
      <c r="D149" s="325"/>
      <c r="E149" s="531" t="str">
        <f t="shared" ref="E149:E150" si="37">IF(S149=0,"",S149)</f>
        <v/>
      </c>
      <c r="F149" s="581"/>
      <c r="G149" s="581"/>
      <c r="H149" s="581"/>
      <c r="I149" s="581"/>
      <c r="J149" s="581"/>
      <c r="K149" s="581"/>
      <c r="L149" s="582"/>
      <c r="M149" s="547" t="s">
        <v>228</v>
      </c>
      <c r="N149" s="547"/>
      <c r="O149" s="547"/>
      <c r="P149" s="548" t="str">
        <f>IF(T149=0,"",T149)</f>
        <v/>
      </c>
      <c r="Q149" s="549"/>
      <c r="R149" s="18"/>
      <c r="S149" s="64">
        <f>+[1]Kintoneからエクセル!EA2</f>
        <v>0</v>
      </c>
      <c r="T149" s="65">
        <f>+[1]Kintoneからエクセル!JK2</f>
        <v>0</v>
      </c>
      <c r="V149" s="8" t="str">
        <f t="shared" si="36"/>
        <v/>
      </c>
      <c r="W149" s="8" t="str">
        <f>IF(P149=0,"",P149)</f>
        <v/>
      </c>
    </row>
    <row r="150" spans="2:24" ht="7.5" hidden="1" customHeight="1">
      <c r="B150" s="4"/>
      <c r="C150" s="174" t="s">
        <v>229</v>
      </c>
      <c r="D150" s="323"/>
      <c r="E150" s="573" t="str">
        <f t="shared" si="37"/>
        <v/>
      </c>
      <c r="F150" s="574"/>
      <c r="G150" s="574"/>
      <c r="H150" s="574"/>
      <c r="I150" s="574"/>
      <c r="J150" s="574"/>
      <c r="K150" s="574"/>
      <c r="L150" s="574"/>
      <c r="M150" s="215"/>
      <c r="N150" s="215"/>
      <c r="O150" s="215"/>
      <c r="P150" s="215"/>
      <c r="Q150" s="575"/>
      <c r="S150" s="64">
        <f>+[1]Kintoneからエクセル!EB2</f>
        <v>0</v>
      </c>
      <c r="V150" s="8" t="str">
        <f t="shared" si="36"/>
        <v/>
      </c>
    </row>
    <row r="151" spans="2:24" ht="7.5" hidden="1" customHeight="1">
      <c r="B151" s="4"/>
      <c r="C151" s="174"/>
      <c r="D151" s="323"/>
      <c r="E151" s="576"/>
      <c r="F151" s="577"/>
      <c r="G151" s="577"/>
      <c r="H151" s="577"/>
      <c r="I151" s="577"/>
      <c r="J151" s="577"/>
      <c r="K151" s="577"/>
      <c r="L151" s="577"/>
      <c r="M151" s="215"/>
      <c r="N151" s="215"/>
      <c r="O151" s="215"/>
      <c r="P151" s="215"/>
      <c r="Q151" s="575"/>
      <c r="W151" s="1" t="s">
        <v>432</v>
      </c>
      <c r="X151" s="1" t="s">
        <v>432</v>
      </c>
    </row>
    <row r="152" spans="2:24" ht="15" hidden="1" customHeight="1">
      <c r="B152" s="4"/>
      <c r="C152" s="174" t="s">
        <v>230</v>
      </c>
      <c r="D152" s="323"/>
      <c r="E152" s="525" t="str">
        <f t="shared" ref="E152:E153" si="38">IF(S152=0,"",S152)</f>
        <v/>
      </c>
      <c r="F152" s="578"/>
      <c r="G152" s="578"/>
      <c r="H152" s="578"/>
      <c r="I152" s="578"/>
      <c r="J152" s="578"/>
      <c r="K152" s="578"/>
      <c r="L152" s="579"/>
      <c r="M152" s="539" t="s">
        <v>231</v>
      </c>
      <c r="N152" s="539"/>
      <c r="O152" s="539"/>
      <c r="P152" s="580" t="str">
        <f>IF(T152=0,"",T152)</f>
        <v/>
      </c>
      <c r="Q152" s="580"/>
      <c r="R152" s="26"/>
      <c r="S152" s="64">
        <f>+[1]Kintoneからエクセル!EC2</f>
        <v>0</v>
      </c>
      <c r="T152" s="65">
        <f>+[1]Kintoneからエクセル!ED2</f>
        <v>0</v>
      </c>
      <c r="V152" s="8" t="str">
        <f t="shared" si="36"/>
        <v/>
      </c>
      <c r="W152" s="8" t="str">
        <f>IF(P152=0,"",P152)</f>
        <v/>
      </c>
    </row>
    <row r="153" spans="2:24" ht="7.5" hidden="1" customHeight="1">
      <c r="B153" s="4"/>
      <c r="C153" s="174" t="s">
        <v>232</v>
      </c>
      <c r="D153" s="323"/>
      <c r="E153" s="183" t="str">
        <f t="shared" si="38"/>
        <v/>
      </c>
      <c r="F153" s="372"/>
      <c r="G153" s="372"/>
      <c r="H153" s="372"/>
      <c r="I153" s="372"/>
      <c r="J153" s="372"/>
      <c r="K153" s="372"/>
      <c r="L153" s="372"/>
      <c r="M153" s="372"/>
      <c r="N153" s="372"/>
      <c r="O153" s="372"/>
      <c r="P153" s="372"/>
      <c r="Q153" s="381"/>
      <c r="R153" s="26"/>
      <c r="S153" s="64">
        <f>+[1]Kintoneからエクセル!FZ2</f>
        <v>0</v>
      </c>
      <c r="V153" s="8" t="str">
        <f t="shared" si="36"/>
        <v/>
      </c>
    </row>
    <row r="154" spans="2:24" ht="7.5" hidden="1" customHeight="1">
      <c r="B154" s="4"/>
      <c r="C154" s="174"/>
      <c r="D154" s="323"/>
      <c r="E154" s="369"/>
      <c r="F154" s="370"/>
      <c r="G154" s="370"/>
      <c r="H154" s="370"/>
      <c r="I154" s="370"/>
      <c r="J154" s="370"/>
      <c r="K154" s="370"/>
      <c r="L154" s="370"/>
      <c r="M154" s="370"/>
      <c r="N154" s="370"/>
      <c r="O154" s="370"/>
      <c r="P154" s="370"/>
      <c r="Q154" s="371"/>
      <c r="R154" s="26"/>
      <c r="X154" s="1" t="s">
        <v>432</v>
      </c>
    </row>
    <row r="155" spans="2:24" ht="15" hidden="1" customHeight="1">
      <c r="B155" s="41"/>
      <c r="C155" s="174" t="s">
        <v>233</v>
      </c>
      <c r="D155" s="323"/>
      <c r="E155" s="583" t="str">
        <f t="shared" ref="E155:E156" si="39">IF(S155=0,"",S155)</f>
        <v/>
      </c>
      <c r="F155" s="584"/>
      <c r="G155" s="54" t="s">
        <v>235</v>
      </c>
      <c r="H155" s="563" t="s">
        <v>234</v>
      </c>
      <c r="I155" s="256"/>
      <c r="J155" s="256"/>
      <c r="K155" s="256"/>
      <c r="L155" s="256"/>
      <c r="M155" s="256"/>
      <c r="N155" s="256"/>
      <c r="O155" s="256"/>
      <c r="P155" s="256"/>
      <c r="Q155" s="257"/>
      <c r="S155" s="64">
        <f>+[1]Kintoneからエクセル!EE2</f>
        <v>0</v>
      </c>
      <c r="V155" s="8" t="str">
        <f t="shared" ref="V155:V156" si="40">IF(E155=0,"",E155)</f>
        <v/>
      </c>
      <c r="X155" s="1" t="s">
        <v>432</v>
      </c>
    </row>
    <row r="156" spans="2:24" ht="15" hidden="1" customHeight="1">
      <c r="B156" s="4"/>
      <c r="C156" s="174" t="s">
        <v>236</v>
      </c>
      <c r="D156" s="323"/>
      <c r="E156" s="585" t="str">
        <f t="shared" si="39"/>
        <v/>
      </c>
      <c r="F156" s="586"/>
      <c r="G156" s="55" t="s">
        <v>235</v>
      </c>
      <c r="H156" s="572" t="s">
        <v>237</v>
      </c>
      <c r="I156" s="259"/>
      <c r="J156" s="259"/>
      <c r="K156" s="259"/>
      <c r="L156" s="259"/>
      <c r="M156" s="259"/>
      <c r="N156" s="259"/>
      <c r="O156" s="259"/>
      <c r="P156" s="259"/>
      <c r="Q156" s="260"/>
      <c r="S156" s="64">
        <f>+[1]Kintoneからエクセル!GE2</f>
        <v>0</v>
      </c>
      <c r="V156" s="8" t="str">
        <f t="shared" si="40"/>
        <v/>
      </c>
    </row>
    <row r="157" spans="2:24" ht="15" hidden="1" customHeight="1">
      <c r="B157" s="6"/>
      <c r="C157" s="178" t="s">
        <v>238</v>
      </c>
      <c r="D157" s="324"/>
      <c r="E157" s="556">
        <f>SUM(E155:E156)</f>
        <v>0</v>
      </c>
      <c r="F157" s="557"/>
      <c r="G157" s="56" t="s">
        <v>235</v>
      </c>
      <c r="H157" s="558"/>
      <c r="I157" s="559"/>
      <c r="J157" s="559"/>
      <c r="K157" s="559"/>
      <c r="L157" s="559"/>
      <c r="M157" s="559"/>
      <c r="N157" s="559"/>
      <c r="O157" s="559"/>
      <c r="P157" s="559"/>
      <c r="Q157" s="560"/>
      <c r="W157" s="1" t="s">
        <v>432</v>
      </c>
      <c r="X157" s="1" t="s">
        <v>432</v>
      </c>
    </row>
    <row r="158" spans="2:24" ht="15" hidden="1" customHeight="1">
      <c r="B158" s="5" t="s">
        <v>249</v>
      </c>
      <c r="C158" s="176" t="s">
        <v>227</v>
      </c>
      <c r="D158" s="325"/>
      <c r="E158" s="531" t="str">
        <f t="shared" ref="E158:E159" si="41">IF(S158=0,"",S158)</f>
        <v/>
      </c>
      <c r="F158" s="581"/>
      <c r="G158" s="581"/>
      <c r="H158" s="581"/>
      <c r="I158" s="581"/>
      <c r="J158" s="581"/>
      <c r="K158" s="581"/>
      <c r="L158" s="582"/>
      <c r="M158" s="547" t="s">
        <v>228</v>
      </c>
      <c r="N158" s="547"/>
      <c r="O158" s="547"/>
      <c r="P158" s="548" t="str">
        <f>IF(T158=0,"",T158)</f>
        <v/>
      </c>
      <c r="Q158" s="549"/>
      <c r="R158" s="18"/>
      <c r="S158" s="64">
        <f>+[1]Kintoneからエクセル!EG2</f>
        <v>0</v>
      </c>
      <c r="T158" s="65">
        <f>+[1]Kintoneからエクセル!JL2</f>
        <v>0</v>
      </c>
      <c r="V158" s="8" t="str">
        <f t="shared" ref="V158:V159" si="42">IF(E158=0,"",E158)</f>
        <v/>
      </c>
      <c r="W158" s="8" t="str">
        <f>IF(P158=0,"",P158)</f>
        <v/>
      </c>
    </row>
    <row r="159" spans="2:24" ht="7.5" hidden="1" customHeight="1">
      <c r="B159" s="4"/>
      <c r="C159" s="174" t="s">
        <v>229</v>
      </c>
      <c r="D159" s="323"/>
      <c r="E159" s="573" t="str">
        <f t="shared" si="41"/>
        <v/>
      </c>
      <c r="F159" s="574"/>
      <c r="G159" s="574"/>
      <c r="H159" s="574"/>
      <c r="I159" s="574"/>
      <c r="J159" s="574"/>
      <c r="K159" s="574"/>
      <c r="L159" s="574"/>
      <c r="M159" s="215"/>
      <c r="N159" s="215"/>
      <c r="O159" s="215"/>
      <c r="P159" s="215"/>
      <c r="Q159" s="575"/>
      <c r="S159" s="64">
        <f>+[1]Kintoneからエクセル!EH2</f>
        <v>0</v>
      </c>
      <c r="V159" s="8" t="str">
        <f t="shared" si="42"/>
        <v/>
      </c>
    </row>
    <row r="160" spans="2:24" ht="7.5" hidden="1" customHeight="1">
      <c r="B160" s="4"/>
      <c r="C160" s="174"/>
      <c r="D160" s="323"/>
      <c r="E160" s="576"/>
      <c r="F160" s="577"/>
      <c r="G160" s="577"/>
      <c r="H160" s="577"/>
      <c r="I160" s="577"/>
      <c r="J160" s="577"/>
      <c r="K160" s="577"/>
      <c r="L160" s="577"/>
      <c r="M160" s="215"/>
      <c r="N160" s="215"/>
      <c r="O160" s="215"/>
      <c r="P160" s="215"/>
      <c r="Q160" s="575"/>
      <c r="W160" s="1" t="s">
        <v>432</v>
      </c>
      <c r="X160" s="1" t="s">
        <v>432</v>
      </c>
    </row>
    <row r="161" spans="2:24" ht="15" hidden="1" customHeight="1">
      <c r="B161" s="4"/>
      <c r="C161" s="174" t="s">
        <v>230</v>
      </c>
      <c r="D161" s="323"/>
      <c r="E161" s="525" t="str">
        <f t="shared" ref="E161:E162" si="43">IF(S161=0,"",S161)</f>
        <v/>
      </c>
      <c r="F161" s="578"/>
      <c r="G161" s="578"/>
      <c r="H161" s="578"/>
      <c r="I161" s="578"/>
      <c r="J161" s="578"/>
      <c r="K161" s="578"/>
      <c r="L161" s="579"/>
      <c r="M161" s="539" t="s">
        <v>231</v>
      </c>
      <c r="N161" s="539"/>
      <c r="O161" s="539"/>
      <c r="P161" s="580" t="str">
        <f>IF(T161=0,"",T161)</f>
        <v/>
      </c>
      <c r="Q161" s="580"/>
      <c r="R161" s="26"/>
      <c r="S161" s="64">
        <f>+[1]Kintoneからエクセル!EI2</f>
        <v>0</v>
      </c>
      <c r="T161" s="65">
        <f>+[1]Kintoneからエクセル!EJ2</f>
        <v>0</v>
      </c>
      <c r="V161" s="8" t="str">
        <f t="shared" ref="V161:V162" si="44">IF(E161=0,"",E161)</f>
        <v/>
      </c>
      <c r="W161" s="8" t="str">
        <f>IF(P161=0,"",P161)</f>
        <v/>
      </c>
    </row>
    <row r="162" spans="2:24" ht="7.5" hidden="1" customHeight="1">
      <c r="B162" s="4"/>
      <c r="C162" s="174" t="s">
        <v>232</v>
      </c>
      <c r="D162" s="323"/>
      <c r="E162" s="183" t="str">
        <f t="shared" si="43"/>
        <v/>
      </c>
      <c r="F162" s="372"/>
      <c r="G162" s="372"/>
      <c r="H162" s="372"/>
      <c r="I162" s="372"/>
      <c r="J162" s="372"/>
      <c r="K162" s="372"/>
      <c r="L162" s="372"/>
      <c r="M162" s="372"/>
      <c r="N162" s="372"/>
      <c r="O162" s="372"/>
      <c r="P162" s="372"/>
      <c r="Q162" s="381"/>
      <c r="R162" s="26"/>
      <c r="S162" s="64">
        <f>+[1]Kintoneからエクセル!GA2</f>
        <v>0</v>
      </c>
      <c r="V162" s="8" t="str">
        <f t="shared" si="44"/>
        <v/>
      </c>
    </row>
    <row r="163" spans="2:24" ht="7.5" hidden="1" customHeight="1">
      <c r="B163" s="4"/>
      <c r="C163" s="174"/>
      <c r="D163" s="323"/>
      <c r="E163" s="369"/>
      <c r="F163" s="370"/>
      <c r="G163" s="370"/>
      <c r="H163" s="370"/>
      <c r="I163" s="370"/>
      <c r="J163" s="370"/>
      <c r="K163" s="370"/>
      <c r="L163" s="370"/>
      <c r="M163" s="370"/>
      <c r="N163" s="370"/>
      <c r="O163" s="370"/>
      <c r="P163" s="370"/>
      <c r="Q163" s="371"/>
      <c r="R163" s="26"/>
      <c r="X163" s="1" t="s">
        <v>432</v>
      </c>
    </row>
    <row r="164" spans="2:24" ht="15" hidden="1" customHeight="1">
      <c r="B164" s="4"/>
      <c r="C164" s="174" t="s">
        <v>233</v>
      </c>
      <c r="D164" s="323"/>
      <c r="E164" s="583" t="str">
        <f t="shared" ref="E164:E165" si="45">IF(S164=0,"",S164)</f>
        <v/>
      </c>
      <c r="F164" s="584"/>
      <c r="G164" s="54" t="s">
        <v>235</v>
      </c>
      <c r="H164" s="563" t="s">
        <v>234</v>
      </c>
      <c r="I164" s="256"/>
      <c r="J164" s="256"/>
      <c r="K164" s="256"/>
      <c r="L164" s="256"/>
      <c r="M164" s="256"/>
      <c r="N164" s="256"/>
      <c r="O164" s="256"/>
      <c r="P164" s="256"/>
      <c r="Q164" s="257"/>
      <c r="S164" s="64">
        <f>+[1]Kintoneからエクセル!EK2</f>
        <v>0</v>
      </c>
      <c r="V164" s="8" t="str">
        <f t="shared" ref="V164:V171" si="46">IF(E164=0,"",E164)</f>
        <v/>
      </c>
      <c r="X164" s="1" t="s">
        <v>432</v>
      </c>
    </row>
    <row r="165" spans="2:24" ht="15" hidden="1" customHeight="1">
      <c r="B165" s="4"/>
      <c r="C165" s="174" t="s">
        <v>236</v>
      </c>
      <c r="D165" s="323"/>
      <c r="E165" s="585" t="str">
        <f t="shared" si="45"/>
        <v/>
      </c>
      <c r="F165" s="586"/>
      <c r="G165" s="55" t="s">
        <v>235</v>
      </c>
      <c r="H165" s="572" t="s">
        <v>237</v>
      </c>
      <c r="I165" s="259"/>
      <c r="J165" s="259"/>
      <c r="K165" s="259"/>
      <c r="L165" s="259"/>
      <c r="M165" s="259"/>
      <c r="N165" s="259"/>
      <c r="O165" s="259"/>
      <c r="P165" s="259"/>
      <c r="Q165" s="260"/>
      <c r="S165" s="64">
        <f>+[1]Kintoneからエクセル!EL2</f>
        <v>0</v>
      </c>
      <c r="V165" s="8" t="str">
        <f t="shared" si="46"/>
        <v/>
      </c>
    </row>
    <row r="166" spans="2:24" ht="15" hidden="1" customHeight="1">
      <c r="B166" s="6"/>
      <c r="C166" s="178" t="s">
        <v>238</v>
      </c>
      <c r="D166" s="324"/>
      <c r="E166" s="556">
        <f>SUM(E164:E165)</f>
        <v>0</v>
      </c>
      <c r="F166" s="557"/>
      <c r="G166" s="56" t="s">
        <v>235</v>
      </c>
      <c r="H166" s="558"/>
      <c r="I166" s="559"/>
      <c r="J166" s="559"/>
      <c r="K166" s="559"/>
      <c r="L166" s="559"/>
      <c r="M166" s="559"/>
      <c r="N166" s="559"/>
      <c r="O166" s="559"/>
      <c r="P166" s="559"/>
      <c r="Q166" s="560"/>
      <c r="W166" s="1" t="s">
        <v>432</v>
      </c>
      <c r="X166" s="1" t="s">
        <v>432</v>
      </c>
    </row>
    <row r="167" spans="2:24" ht="15" hidden="1" customHeight="1">
      <c r="B167" s="5" t="s">
        <v>250</v>
      </c>
      <c r="C167" s="176" t="s">
        <v>227</v>
      </c>
      <c r="D167" s="325"/>
      <c r="E167" s="531" t="str">
        <f t="shared" ref="E167:E168" si="47">IF(S167=0,"",S167)</f>
        <v/>
      </c>
      <c r="F167" s="581"/>
      <c r="G167" s="581"/>
      <c r="H167" s="581"/>
      <c r="I167" s="581"/>
      <c r="J167" s="581"/>
      <c r="K167" s="581"/>
      <c r="L167" s="582"/>
      <c r="M167" s="547" t="s">
        <v>228</v>
      </c>
      <c r="N167" s="547"/>
      <c r="O167" s="547"/>
      <c r="P167" s="548" t="str">
        <f>IF(T167=0,"",T167)</f>
        <v/>
      </c>
      <c r="Q167" s="549"/>
      <c r="R167" s="18"/>
      <c r="S167" s="64">
        <f>+[1]Kintoneからエクセル!EN2</f>
        <v>0</v>
      </c>
      <c r="T167" s="65">
        <f>+[1]Kintoneからエクセル!JM2</f>
        <v>0</v>
      </c>
      <c r="V167" s="8" t="str">
        <f t="shared" si="46"/>
        <v/>
      </c>
      <c r="W167" s="8" t="str">
        <f>IF(P167=0,"",P167)</f>
        <v/>
      </c>
    </row>
    <row r="168" spans="2:24" ht="7.5" hidden="1" customHeight="1">
      <c r="B168" s="4"/>
      <c r="C168" s="174" t="s">
        <v>229</v>
      </c>
      <c r="D168" s="323"/>
      <c r="E168" s="573" t="str">
        <f t="shared" si="47"/>
        <v/>
      </c>
      <c r="F168" s="574"/>
      <c r="G168" s="574"/>
      <c r="H168" s="574"/>
      <c r="I168" s="574"/>
      <c r="J168" s="574"/>
      <c r="K168" s="574"/>
      <c r="L168" s="574"/>
      <c r="M168" s="215"/>
      <c r="N168" s="215"/>
      <c r="O168" s="215"/>
      <c r="P168" s="215"/>
      <c r="Q168" s="575"/>
      <c r="S168" s="64">
        <f>+[1]Kintoneからエクセル!EO2</f>
        <v>0</v>
      </c>
      <c r="V168" s="8" t="str">
        <f t="shared" si="46"/>
        <v/>
      </c>
    </row>
    <row r="169" spans="2:24" ht="7.5" hidden="1" customHeight="1">
      <c r="B169" s="4"/>
      <c r="C169" s="174"/>
      <c r="D169" s="323"/>
      <c r="E169" s="576"/>
      <c r="F169" s="577"/>
      <c r="G169" s="577"/>
      <c r="H169" s="577"/>
      <c r="I169" s="577"/>
      <c r="J169" s="577"/>
      <c r="K169" s="577"/>
      <c r="L169" s="577"/>
      <c r="M169" s="215"/>
      <c r="N169" s="215"/>
      <c r="O169" s="215"/>
      <c r="P169" s="215"/>
      <c r="Q169" s="575"/>
      <c r="W169" s="1" t="s">
        <v>432</v>
      </c>
      <c r="X169" s="1" t="s">
        <v>432</v>
      </c>
    </row>
    <row r="170" spans="2:24" ht="15" hidden="1" customHeight="1">
      <c r="B170" s="4"/>
      <c r="C170" s="174" t="s">
        <v>230</v>
      </c>
      <c r="D170" s="323"/>
      <c r="E170" s="525" t="str">
        <f t="shared" ref="E170:E171" si="48">IF(S170=0,"",S170)</f>
        <v/>
      </c>
      <c r="F170" s="578"/>
      <c r="G170" s="578"/>
      <c r="H170" s="578"/>
      <c r="I170" s="578"/>
      <c r="J170" s="578"/>
      <c r="K170" s="578"/>
      <c r="L170" s="579"/>
      <c r="M170" s="539" t="s">
        <v>231</v>
      </c>
      <c r="N170" s="539"/>
      <c r="O170" s="539"/>
      <c r="P170" s="580" t="str">
        <f>IF(T170=0,"",T170)</f>
        <v/>
      </c>
      <c r="Q170" s="580"/>
      <c r="R170" s="26"/>
      <c r="S170" s="64">
        <f>+[1]Kintoneからエクセル!EP2</f>
        <v>0</v>
      </c>
      <c r="T170" s="65">
        <f>+[1]Kintoneからエクセル!EQ2</f>
        <v>0</v>
      </c>
      <c r="V170" s="8" t="str">
        <f t="shared" si="46"/>
        <v/>
      </c>
      <c r="W170" s="8" t="str">
        <f>IF(P170=0,"",P170)</f>
        <v/>
      </c>
    </row>
    <row r="171" spans="2:24" ht="7.5" hidden="1" customHeight="1">
      <c r="B171" s="4"/>
      <c r="C171" s="174" t="s">
        <v>232</v>
      </c>
      <c r="D171" s="323"/>
      <c r="E171" s="183" t="str">
        <f t="shared" si="48"/>
        <v/>
      </c>
      <c r="F171" s="372"/>
      <c r="G171" s="372"/>
      <c r="H171" s="372"/>
      <c r="I171" s="372"/>
      <c r="J171" s="372"/>
      <c r="K171" s="372"/>
      <c r="L171" s="372"/>
      <c r="M171" s="372"/>
      <c r="N171" s="372"/>
      <c r="O171" s="372"/>
      <c r="P171" s="372"/>
      <c r="Q171" s="381"/>
      <c r="R171" s="26"/>
      <c r="S171" s="64">
        <f>+[1]Kintoneからエクセル!GB2</f>
        <v>0</v>
      </c>
      <c r="V171" s="8" t="str">
        <f t="shared" si="46"/>
        <v/>
      </c>
    </row>
    <row r="172" spans="2:24" ht="7.5" hidden="1" customHeight="1">
      <c r="B172" s="4"/>
      <c r="C172" s="174"/>
      <c r="D172" s="323"/>
      <c r="E172" s="369"/>
      <c r="F172" s="370"/>
      <c r="G172" s="370"/>
      <c r="H172" s="370"/>
      <c r="I172" s="370"/>
      <c r="J172" s="370"/>
      <c r="K172" s="370"/>
      <c r="L172" s="370"/>
      <c r="M172" s="370"/>
      <c r="N172" s="370"/>
      <c r="O172" s="370"/>
      <c r="P172" s="370"/>
      <c r="Q172" s="371"/>
      <c r="R172" s="26"/>
      <c r="X172" s="1" t="s">
        <v>432</v>
      </c>
    </row>
    <row r="173" spans="2:24" ht="15" hidden="1" customHeight="1">
      <c r="B173" s="4"/>
      <c r="C173" s="174" t="s">
        <v>233</v>
      </c>
      <c r="D173" s="323"/>
      <c r="E173" s="583" t="str">
        <f t="shared" ref="E173:E174" si="49">IF(S173=0,"",S173)</f>
        <v/>
      </c>
      <c r="F173" s="584"/>
      <c r="G173" s="54" t="s">
        <v>235</v>
      </c>
      <c r="H173" s="563" t="s">
        <v>234</v>
      </c>
      <c r="I173" s="256"/>
      <c r="J173" s="256"/>
      <c r="K173" s="256"/>
      <c r="L173" s="256"/>
      <c r="M173" s="256"/>
      <c r="N173" s="256"/>
      <c r="O173" s="256"/>
      <c r="P173" s="256"/>
      <c r="Q173" s="257"/>
      <c r="S173" s="64">
        <f>+[1]Kintoneからエクセル!ER2</f>
        <v>0</v>
      </c>
      <c r="V173" s="8" t="str">
        <f t="shared" ref="V173:V180" si="50">IF(E173=0,"",E173)</f>
        <v/>
      </c>
      <c r="X173" s="1" t="s">
        <v>432</v>
      </c>
    </row>
    <row r="174" spans="2:24" ht="15" hidden="1" customHeight="1">
      <c r="B174" s="4"/>
      <c r="C174" s="174" t="s">
        <v>236</v>
      </c>
      <c r="D174" s="323"/>
      <c r="E174" s="585" t="str">
        <f t="shared" si="49"/>
        <v/>
      </c>
      <c r="F174" s="586"/>
      <c r="G174" s="55" t="s">
        <v>235</v>
      </c>
      <c r="H174" s="572" t="s">
        <v>237</v>
      </c>
      <c r="I174" s="259"/>
      <c r="J174" s="259"/>
      <c r="K174" s="259"/>
      <c r="L174" s="259"/>
      <c r="M174" s="259"/>
      <c r="N174" s="259"/>
      <c r="O174" s="259"/>
      <c r="P174" s="259"/>
      <c r="Q174" s="260"/>
      <c r="S174" s="64">
        <f>+[1]Kintoneからエクセル!ES2</f>
        <v>0</v>
      </c>
      <c r="V174" s="8" t="str">
        <f t="shared" si="50"/>
        <v/>
      </c>
    </row>
    <row r="175" spans="2:24" ht="15" hidden="1" customHeight="1">
      <c r="B175" s="6"/>
      <c r="C175" s="178" t="s">
        <v>238</v>
      </c>
      <c r="D175" s="324"/>
      <c r="E175" s="556">
        <f>SUM(E173:E174)</f>
        <v>0</v>
      </c>
      <c r="F175" s="557"/>
      <c r="G175" s="56" t="s">
        <v>235</v>
      </c>
      <c r="H175" s="558"/>
      <c r="I175" s="559"/>
      <c r="J175" s="559"/>
      <c r="K175" s="559"/>
      <c r="L175" s="559"/>
      <c r="M175" s="559"/>
      <c r="N175" s="559"/>
      <c r="O175" s="559"/>
      <c r="P175" s="559"/>
      <c r="Q175" s="560"/>
      <c r="W175" s="1" t="s">
        <v>432</v>
      </c>
      <c r="X175" s="1" t="s">
        <v>432</v>
      </c>
    </row>
    <row r="176" spans="2:24" ht="15" hidden="1" customHeight="1">
      <c r="B176" s="5" t="s">
        <v>251</v>
      </c>
      <c r="C176" s="176" t="s">
        <v>227</v>
      </c>
      <c r="D176" s="325"/>
      <c r="E176" s="531" t="str">
        <f t="shared" ref="E176:E177" si="51">IF(S176=0,"",S176)</f>
        <v/>
      </c>
      <c r="F176" s="581"/>
      <c r="G176" s="581"/>
      <c r="H176" s="581"/>
      <c r="I176" s="581"/>
      <c r="J176" s="581"/>
      <c r="K176" s="581"/>
      <c r="L176" s="582"/>
      <c r="M176" s="547" t="s">
        <v>228</v>
      </c>
      <c r="N176" s="547"/>
      <c r="O176" s="547"/>
      <c r="P176" s="548" t="str">
        <f>IF(T176=0,"",T176)</f>
        <v/>
      </c>
      <c r="Q176" s="549"/>
      <c r="R176" s="18"/>
      <c r="S176" s="64">
        <f>+[1]Kintoneからエクセル!EU2</f>
        <v>0</v>
      </c>
      <c r="T176" s="65">
        <f>+[1]Kintoneからエクセル!JN2</f>
        <v>0</v>
      </c>
      <c r="V176" s="8" t="str">
        <f t="shared" si="50"/>
        <v/>
      </c>
      <c r="W176" s="8" t="str">
        <f>IF(P176=0,"",P176)</f>
        <v/>
      </c>
    </row>
    <row r="177" spans="2:24" ht="7.5" hidden="1" customHeight="1">
      <c r="B177" s="4"/>
      <c r="C177" s="174" t="s">
        <v>229</v>
      </c>
      <c r="D177" s="323"/>
      <c r="E177" s="573" t="str">
        <f t="shared" si="51"/>
        <v/>
      </c>
      <c r="F177" s="574"/>
      <c r="G177" s="574"/>
      <c r="H177" s="574"/>
      <c r="I177" s="574"/>
      <c r="J177" s="574"/>
      <c r="K177" s="574"/>
      <c r="L177" s="574"/>
      <c r="M177" s="215"/>
      <c r="N177" s="215"/>
      <c r="O177" s="215"/>
      <c r="P177" s="215"/>
      <c r="Q177" s="575"/>
      <c r="S177" s="64">
        <f>+[1]Kintoneからエクセル!EV2</f>
        <v>0</v>
      </c>
      <c r="V177" s="8" t="str">
        <f t="shared" si="50"/>
        <v/>
      </c>
    </row>
    <row r="178" spans="2:24" ht="7.5" hidden="1" customHeight="1">
      <c r="B178" s="4"/>
      <c r="C178" s="174"/>
      <c r="D178" s="323"/>
      <c r="E178" s="576"/>
      <c r="F178" s="577"/>
      <c r="G178" s="577"/>
      <c r="H178" s="577"/>
      <c r="I178" s="577"/>
      <c r="J178" s="577"/>
      <c r="K178" s="577"/>
      <c r="L178" s="577"/>
      <c r="M178" s="215"/>
      <c r="N178" s="215"/>
      <c r="O178" s="215"/>
      <c r="P178" s="215"/>
      <c r="Q178" s="575"/>
      <c r="W178" s="1" t="s">
        <v>432</v>
      </c>
      <c r="X178" s="1" t="s">
        <v>432</v>
      </c>
    </row>
    <row r="179" spans="2:24" ht="15" hidden="1" customHeight="1">
      <c r="B179" s="4"/>
      <c r="C179" s="174" t="s">
        <v>230</v>
      </c>
      <c r="D179" s="323"/>
      <c r="E179" s="525" t="str">
        <f t="shared" ref="E179:E180" si="52">IF(S179=0,"",S179)</f>
        <v/>
      </c>
      <c r="F179" s="578"/>
      <c r="G179" s="578"/>
      <c r="H179" s="578"/>
      <c r="I179" s="578"/>
      <c r="J179" s="578"/>
      <c r="K179" s="578"/>
      <c r="L179" s="579"/>
      <c r="M179" s="539" t="s">
        <v>231</v>
      </c>
      <c r="N179" s="539"/>
      <c r="O179" s="539"/>
      <c r="P179" s="580" t="str">
        <f>IF(T179=0,"",T179)</f>
        <v/>
      </c>
      <c r="Q179" s="580"/>
      <c r="R179" s="26"/>
      <c r="S179" s="64">
        <f>+[1]Kintoneからエクセル!EW2</f>
        <v>0</v>
      </c>
      <c r="T179" s="65">
        <f>+[1]Kintoneからエクセル!EX2</f>
        <v>0</v>
      </c>
      <c r="V179" s="8" t="str">
        <f t="shared" si="50"/>
        <v/>
      </c>
      <c r="W179" s="8" t="str">
        <f>IF(P179=0,"",P179)</f>
        <v/>
      </c>
    </row>
    <row r="180" spans="2:24" ht="7.5" hidden="1" customHeight="1">
      <c r="B180" s="4"/>
      <c r="C180" s="174" t="s">
        <v>232</v>
      </c>
      <c r="D180" s="323"/>
      <c r="E180" s="183" t="str">
        <f t="shared" si="52"/>
        <v/>
      </c>
      <c r="F180" s="372"/>
      <c r="G180" s="372"/>
      <c r="H180" s="372"/>
      <c r="I180" s="372"/>
      <c r="J180" s="372"/>
      <c r="K180" s="372"/>
      <c r="L180" s="372"/>
      <c r="M180" s="372"/>
      <c r="N180" s="372"/>
      <c r="O180" s="372"/>
      <c r="P180" s="372"/>
      <c r="Q180" s="381"/>
      <c r="R180" s="26"/>
      <c r="S180" s="64">
        <f>+[1]Kintoneからエクセル!GC2</f>
        <v>0</v>
      </c>
      <c r="V180" s="8" t="str">
        <f t="shared" si="50"/>
        <v/>
      </c>
    </row>
    <row r="181" spans="2:24" ht="7.5" hidden="1" customHeight="1">
      <c r="B181" s="4"/>
      <c r="C181" s="174"/>
      <c r="D181" s="323"/>
      <c r="E181" s="369"/>
      <c r="F181" s="370"/>
      <c r="G181" s="370"/>
      <c r="H181" s="370"/>
      <c r="I181" s="370"/>
      <c r="J181" s="370"/>
      <c r="K181" s="370"/>
      <c r="L181" s="370"/>
      <c r="M181" s="370"/>
      <c r="N181" s="370"/>
      <c r="O181" s="370"/>
      <c r="P181" s="370"/>
      <c r="Q181" s="371"/>
      <c r="R181" s="26"/>
      <c r="X181" s="1" t="s">
        <v>432</v>
      </c>
    </row>
    <row r="182" spans="2:24" ht="15" hidden="1" customHeight="1">
      <c r="B182" s="4"/>
      <c r="C182" s="174" t="s">
        <v>233</v>
      </c>
      <c r="D182" s="323"/>
      <c r="E182" s="583" t="str">
        <f t="shared" ref="E182:E183" si="53">IF(S182=0,"",S182)</f>
        <v/>
      </c>
      <c r="F182" s="584"/>
      <c r="G182" s="54" t="s">
        <v>235</v>
      </c>
      <c r="H182" s="563" t="s">
        <v>234</v>
      </c>
      <c r="I182" s="256"/>
      <c r="J182" s="256"/>
      <c r="K182" s="256"/>
      <c r="L182" s="256"/>
      <c r="M182" s="256"/>
      <c r="N182" s="256"/>
      <c r="O182" s="256"/>
      <c r="P182" s="256"/>
      <c r="Q182" s="257"/>
      <c r="S182" s="64">
        <f>+[1]Kintoneからエクセル!EY2</f>
        <v>0</v>
      </c>
      <c r="V182" s="8" t="str">
        <f t="shared" ref="V182:V189" si="54">IF(E182=0,"",E182)</f>
        <v/>
      </c>
      <c r="X182" s="1" t="s">
        <v>432</v>
      </c>
    </row>
    <row r="183" spans="2:24" ht="15" hidden="1" customHeight="1">
      <c r="B183" s="4"/>
      <c r="C183" s="174" t="s">
        <v>236</v>
      </c>
      <c r="D183" s="323"/>
      <c r="E183" s="585" t="str">
        <f t="shared" si="53"/>
        <v/>
      </c>
      <c r="F183" s="586"/>
      <c r="G183" s="55" t="s">
        <v>235</v>
      </c>
      <c r="H183" s="572" t="s">
        <v>237</v>
      </c>
      <c r="I183" s="259"/>
      <c r="J183" s="259"/>
      <c r="K183" s="259"/>
      <c r="L183" s="259"/>
      <c r="M183" s="259"/>
      <c r="N183" s="259"/>
      <c r="O183" s="259"/>
      <c r="P183" s="259"/>
      <c r="Q183" s="260"/>
      <c r="S183" s="64">
        <f>+[1]Kintoneからエクセル!EZ2</f>
        <v>0</v>
      </c>
      <c r="V183" s="8" t="str">
        <f t="shared" si="54"/>
        <v/>
      </c>
    </row>
    <row r="184" spans="2:24" ht="15" hidden="1" customHeight="1">
      <c r="B184" s="6"/>
      <c r="C184" s="178" t="s">
        <v>238</v>
      </c>
      <c r="D184" s="324"/>
      <c r="E184" s="556">
        <f>SUM(E182:E183)</f>
        <v>0</v>
      </c>
      <c r="F184" s="557"/>
      <c r="G184" s="56" t="s">
        <v>235</v>
      </c>
      <c r="H184" s="558"/>
      <c r="I184" s="559"/>
      <c r="J184" s="559"/>
      <c r="K184" s="559"/>
      <c r="L184" s="559"/>
      <c r="M184" s="559"/>
      <c r="N184" s="559"/>
      <c r="O184" s="559"/>
      <c r="P184" s="559"/>
      <c r="Q184" s="560"/>
      <c r="W184" s="1" t="s">
        <v>432</v>
      </c>
      <c r="X184" s="1" t="s">
        <v>432</v>
      </c>
    </row>
    <row r="185" spans="2:24" ht="15" hidden="1" customHeight="1">
      <c r="B185" s="5" t="s">
        <v>252</v>
      </c>
      <c r="C185" s="176" t="s">
        <v>227</v>
      </c>
      <c r="D185" s="325"/>
      <c r="E185" s="531" t="str">
        <f t="shared" ref="E185:E186" si="55">IF(S185=0,"",S185)</f>
        <v/>
      </c>
      <c r="F185" s="581"/>
      <c r="G185" s="581"/>
      <c r="H185" s="581"/>
      <c r="I185" s="581"/>
      <c r="J185" s="581"/>
      <c r="K185" s="581"/>
      <c r="L185" s="582"/>
      <c r="M185" s="547" t="s">
        <v>228</v>
      </c>
      <c r="N185" s="547"/>
      <c r="O185" s="547"/>
      <c r="P185" s="548" t="str">
        <f>IF(T185=0,"",T185)</f>
        <v/>
      </c>
      <c r="Q185" s="549"/>
      <c r="R185" s="18"/>
      <c r="S185" s="64">
        <f>+[1]Kintoneからエクセル!FB2</f>
        <v>0</v>
      </c>
      <c r="T185" s="65">
        <f>+[1]Kintoneからエクセル!JO2</f>
        <v>0</v>
      </c>
      <c r="V185" s="8" t="str">
        <f t="shared" si="54"/>
        <v/>
      </c>
      <c r="W185" s="8" t="str">
        <f>IF(P185=0,"",P185)</f>
        <v/>
      </c>
    </row>
    <row r="186" spans="2:24" ht="7.5" hidden="1" customHeight="1">
      <c r="B186" s="4"/>
      <c r="C186" s="174" t="s">
        <v>229</v>
      </c>
      <c r="D186" s="323"/>
      <c r="E186" s="573" t="str">
        <f t="shared" si="55"/>
        <v/>
      </c>
      <c r="F186" s="574"/>
      <c r="G186" s="574"/>
      <c r="H186" s="574"/>
      <c r="I186" s="574"/>
      <c r="J186" s="574"/>
      <c r="K186" s="574"/>
      <c r="L186" s="574"/>
      <c r="M186" s="215"/>
      <c r="N186" s="215"/>
      <c r="O186" s="215"/>
      <c r="P186" s="215"/>
      <c r="Q186" s="575"/>
      <c r="S186" s="64">
        <f>+[1]Kintoneからエクセル!FC2</f>
        <v>0</v>
      </c>
      <c r="V186" s="8" t="str">
        <f t="shared" si="54"/>
        <v/>
      </c>
    </row>
    <row r="187" spans="2:24" ht="7.5" hidden="1" customHeight="1">
      <c r="B187" s="4"/>
      <c r="C187" s="174"/>
      <c r="D187" s="323"/>
      <c r="E187" s="576"/>
      <c r="F187" s="577"/>
      <c r="G187" s="577"/>
      <c r="H187" s="577"/>
      <c r="I187" s="577"/>
      <c r="J187" s="577"/>
      <c r="K187" s="577"/>
      <c r="L187" s="577"/>
      <c r="M187" s="215"/>
      <c r="N187" s="215"/>
      <c r="O187" s="215"/>
      <c r="P187" s="215"/>
      <c r="Q187" s="575"/>
      <c r="W187" s="1" t="s">
        <v>432</v>
      </c>
      <c r="X187" s="1" t="s">
        <v>432</v>
      </c>
    </row>
    <row r="188" spans="2:24" ht="15" hidden="1" customHeight="1">
      <c r="B188" s="4"/>
      <c r="C188" s="174" t="s">
        <v>230</v>
      </c>
      <c r="D188" s="323"/>
      <c r="E188" s="525" t="str">
        <f t="shared" ref="E188:E189" si="56">IF(S188=0,"",S188)</f>
        <v/>
      </c>
      <c r="F188" s="578"/>
      <c r="G188" s="578"/>
      <c r="H188" s="578"/>
      <c r="I188" s="578"/>
      <c r="J188" s="578"/>
      <c r="K188" s="578"/>
      <c r="L188" s="579"/>
      <c r="M188" s="539" t="s">
        <v>231</v>
      </c>
      <c r="N188" s="539"/>
      <c r="O188" s="539"/>
      <c r="P188" s="580" t="str">
        <f>IF(T188=0,"",T188)</f>
        <v/>
      </c>
      <c r="Q188" s="580"/>
      <c r="R188" s="26"/>
      <c r="S188" s="64">
        <f>+[1]Kintoneからエクセル!FD2</f>
        <v>0</v>
      </c>
      <c r="T188" s="65">
        <f>+[1]Kintoneからエクセル!FE2</f>
        <v>0</v>
      </c>
      <c r="V188" s="8" t="str">
        <f t="shared" si="54"/>
        <v/>
      </c>
      <c r="W188" s="8" t="str">
        <f>IF(P188=0,"",P188)</f>
        <v/>
      </c>
    </row>
    <row r="189" spans="2:24" ht="7.5" hidden="1" customHeight="1">
      <c r="B189" s="4"/>
      <c r="C189" s="174" t="s">
        <v>232</v>
      </c>
      <c r="D189" s="323"/>
      <c r="E189" s="183" t="str">
        <f t="shared" si="56"/>
        <v/>
      </c>
      <c r="F189" s="372"/>
      <c r="G189" s="372"/>
      <c r="H189" s="372"/>
      <c r="I189" s="372"/>
      <c r="J189" s="372"/>
      <c r="K189" s="372"/>
      <c r="L189" s="372"/>
      <c r="M189" s="372"/>
      <c r="N189" s="372"/>
      <c r="O189" s="372"/>
      <c r="P189" s="372"/>
      <c r="Q189" s="381"/>
      <c r="R189" s="26"/>
      <c r="S189" s="64">
        <f>+[1]Kintoneからエクセル!GD2</f>
        <v>0</v>
      </c>
      <c r="V189" s="8" t="str">
        <f t="shared" si="54"/>
        <v/>
      </c>
    </row>
    <row r="190" spans="2:24" ht="7.5" hidden="1" customHeight="1">
      <c r="B190" s="4"/>
      <c r="C190" s="174"/>
      <c r="D190" s="323"/>
      <c r="E190" s="369"/>
      <c r="F190" s="370"/>
      <c r="G190" s="370"/>
      <c r="H190" s="370"/>
      <c r="I190" s="370"/>
      <c r="J190" s="370"/>
      <c r="K190" s="370"/>
      <c r="L190" s="370"/>
      <c r="M190" s="370"/>
      <c r="N190" s="370"/>
      <c r="O190" s="370"/>
      <c r="P190" s="370"/>
      <c r="Q190" s="371"/>
      <c r="R190" s="26"/>
      <c r="X190" s="1" t="s">
        <v>432</v>
      </c>
    </row>
    <row r="191" spans="2:24" ht="15" hidden="1" customHeight="1">
      <c r="B191" s="4"/>
      <c r="C191" s="174" t="s">
        <v>233</v>
      </c>
      <c r="D191" s="323"/>
      <c r="E191" s="583" t="str">
        <f t="shared" ref="E191:E192" si="57">IF(S191=0,"",S191)</f>
        <v/>
      </c>
      <c r="F191" s="584"/>
      <c r="G191" s="54" t="s">
        <v>235</v>
      </c>
      <c r="H191" s="563" t="s">
        <v>234</v>
      </c>
      <c r="I191" s="256"/>
      <c r="J191" s="256"/>
      <c r="K191" s="256"/>
      <c r="L191" s="256"/>
      <c r="M191" s="256"/>
      <c r="N191" s="256"/>
      <c r="O191" s="256"/>
      <c r="P191" s="256"/>
      <c r="Q191" s="257"/>
      <c r="S191" s="64">
        <f>+[1]Kintoneからエクセル!FF2</f>
        <v>0</v>
      </c>
      <c r="V191" s="8" t="str">
        <f t="shared" ref="V191:V198" si="58">IF(E191=0,"",E191)</f>
        <v/>
      </c>
      <c r="X191" s="1" t="s">
        <v>432</v>
      </c>
    </row>
    <row r="192" spans="2:24" ht="15" hidden="1" customHeight="1">
      <c r="B192" s="4"/>
      <c r="C192" s="174" t="s">
        <v>236</v>
      </c>
      <c r="D192" s="323"/>
      <c r="E192" s="585" t="str">
        <f t="shared" si="57"/>
        <v/>
      </c>
      <c r="F192" s="586"/>
      <c r="G192" s="55" t="s">
        <v>235</v>
      </c>
      <c r="H192" s="572" t="s">
        <v>237</v>
      </c>
      <c r="I192" s="259"/>
      <c r="J192" s="259"/>
      <c r="K192" s="259"/>
      <c r="L192" s="259"/>
      <c r="M192" s="259"/>
      <c r="N192" s="259"/>
      <c r="O192" s="259"/>
      <c r="P192" s="259"/>
      <c r="Q192" s="260"/>
      <c r="S192" s="64">
        <f>+[1]Kintoneからエクセル!FG2</f>
        <v>0</v>
      </c>
      <c r="V192" s="8" t="str">
        <f t="shared" si="58"/>
        <v/>
      </c>
    </row>
    <row r="193" spans="2:24" ht="15" hidden="1" customHeight="1">
      <c r="B193" s="6"/>
      <c r="C193" s="178" t="s">
        <v>238</v>
      </c>
      <c r="D193" s="324"/>
      <c r="E193" s="556">
        <f>SUM(E191:E192)</f>
        <v>0</v>
      </c>
      <c r="F193" s="557"/>
      <c r="G193" s="56" t="s">
        <v>235</v>
      </c>
      <c r="H193" s="558"/>
      <c r="I193" s="559"/>
      <c r="J193" s="559"/>
      <c r="K193" s="559"/>
      <c r="L193" s="559"/>
      <c r="M193" s="559"/>
      <c r="N193" s="559"/>
      <c r="O193" s="559"/>
      <c r="P193" s="559"/>
      <c r="Q193" s="560"/>
      <c r="W193" s="1" t="s">
        <v>432</v>
      </c>
      <c r="X193" s="1" t="s">
        <v>432</v>
      </c>
    </row>
    <row r="194" spans="2:24" ht="15" hidden="1" customHeight="1">
      <c r="B194" s="5" t="s">
        <v>253</v>
      </c>
      <c r="C194" s="176" t="s">
        <v>227</v>
      </c>
      <c r="D194" s="325"/>
      <c r="E194" s="531" t="str">
        <f t="shared" ref="E194:E195" si="59">IF(S194=0,"",S194)</f>
        <v/>
      </c>
      <c r="F194" s="581"/>
      <c r="G194" s="581"/>
      <c r="H194" s="581"/>
      <c r="I194" s="581"/>
      <c r="J194" s="581"/>
      <c r="K194" s="581"/>
      <c r="L194" s="582"/>
      <c r="M194" s="547" t="s">
        <v>228</v>
      </c>
      <c r="N194" s="547"/>
      <c r="O194" s="547"/>
      <c r="P194" s="548" t="str">
        <f>IF(T194=0,"",T194)</f>
        <v/>
      </c>
      <c r="Q194" s="549"/>
      <c r="R194" s="18"/>
      <c r="S194" s="64">
        <f>+[1]Kintoneからエクセル!FI2</f>
        <v>0</v>
      </c>
      <c r="T194" s="65">
        <f>+[1]Kintoneからエクセル!JP2</f>
        <v>0</v>
      </c>
      <c r="V194" s="8" t="str">
        <f t="shared" si="58"/>
        <v/>
      </c>
      <c r="W194" s="8" t="str">
        <f>IF(P194=0,"",P194)</f>
        <v/>
      </c>
    </row>
    <row r="195" spans="2:24" ht="7.5" hidden="1" customHeight="1">
      <c r="B195" s="4"/>
      <c r="C195" s="174" t="s">
        <v>229</v>
      </c>
      <c r="D195" s="323"/>
      <c r="E195" s="573" t="str">
        <f t="shared" si="59"/>
        <v/>
      </c>
      <c r="F195" s="574"/>
      <c r="G195" s="574"/>
      <c r="H195" s="574"/>
      <c r="I195" s="574"/>
      <c r="J195" s="574"/>
      <c r="K195" s="574"/>
      <c r="L195" s="574"/>
      <c r="M195" s="215"/>
      <c r="N195" s="215"/>
      <c r="O195" s="215"/>
      <c r="P195" s="215"/>
      <c r="Q195" s="575"/>
      <c r="S195" s="64">
        <f>+[1]Kintoneからエクセル!FJ2</f>
        <v>0</v>
      </c>
      <c r="V195" s="8" t="str">
        <f t="shared" si="58"/>
        <v/>
      </c>
    </row>
    <row r="196" spans="2:24" ht="7.5" hidden="1" customHeight="1">
      <c r="B196" s="4"/>
      <c r="C196" s="174"/>
      <c r="D196" s="323"/>
      <c r="E196" s="576"/>
      <c r="F196" s="577"/>
      <c r="G196" s="577"/>
      <c r="H196" s="577"/>
      <c r="I196" s="577"/>
      <c r="J196" s="577"/>
      <c r="K196" s="577"/>
      <c r="L196" s="577"/>
      <c r="M196" s="215"/>
      <c r="N196" s="215"/>
      <c r="O196" s="215"/>
      <c r="P196" s="215"/>
      <c r="Q196" s="575"/>
      <c r="W196" s="1" t="s">
        <v>432</v>
      </c>
      <c r="X196" s="1" t="s">
        <v>432</v>
      </c>
    </row>
    <row r="197" spans="2:24" ht="15" hidden="1" customHeight="1">
      <c r="B197" s="4"/>
      <c r="C197" s="174" t="s">
        <v>230</v>
      </c>
      <c r="D197" s="323"/>
      <c r="E197" s="525" t="str">
        <f t="shared" ref="E197:E198" si="60">IF(S197=0,"",S197)</f>
        <v/>
      </c>
      <c r="F197" s="578"/>
      <c r="G197" s="578"/>
      <c r="H197" s="578"/>
      <c r="I197" s="578"/>
      <c r="J197" s="578"/>
      <c r="K197" s="578"/>
      <c r="L197" s="579"/>
      <c r="M197" s="539" t="s">
        <v>231</v>
      </c>
      <c r="N197" s="539"/>
      <c r="O197" s="539"/>
      <c r="P197" s="580" t="str">
        <f>IF(T197=0,"",T197)</f>
        <v/>
      </c>
      <c r="Q197" s="580"/>
      <c r="R197" s="26"/>
      <c r="S197" s="64">
        <f>+[1]Kintoneからエクセル!FK2</f>
        <v>0</v>
      </c>
      <c r="T197" s="65">
        <f>+[1]Kintoneからエクセル!FL2</f>
        <v>0</v>
      </c>
      <c r="V197" s="8" t="str">
        <f t="shared" si="58"/>
        <v/>
      </c>
      <c r="W197" s="8" t="str">
        <f>IF(P197=0,"",P197)</f>
        <v/>
      </c>
    </row>
    <row r="198" spans="2:24" ht="7.5" hidden="1" customHeight="1">
      <c r="B198" s="4"/>
      <c r="C198" s="174" t="s">
        <v>232</v>
      </c>
      <c r="D198" s="323"/>
      <c r="E198" s="183" t="str">
        <f t="shared" si="60"/>
        <v/>
      </c>
      <c r="F198" s="372"/>
      <c r="G198" s="372"/>
      <c r="H198" s="372"/>
      <c r="I198" s="372"/>
      <c r="J198" s="372"/>
      <c r="K198" s="372"/>
      <c r="L198" s="372"/>
      <c r="M198" s="372"/>
      <c r="N198" s="372"/>
      <c r="O198" s="372"/>
      <c r="P198" s="372"/>
      <c r="Q198" s="381"/>
      <c r="R198" s="26"/>
      <c r="S198" s="64">
        <f>+[1]Kintoneからエクセル!IT2</f>
        <v>0</v>
      </c>
      <c r="V198" s="8" t="str">
        <f t="shared" si="58"/>
        <v/>
      </c>
    </row>
    <row r="199" spans="2:24" ht="7.5" hidden="1" customHeight="1">
      <c r="B199" s="4"/>
      <c r="C199" s="174"/>
      <c r="D199" s="323"/>
      <c r="E199" s="369"/>
      <c r="F199" s="370"/>
      <c r="G199" s="370"/>
      <c r="H199" s="370"/>
      <c r="I199" s="370"/>
      <c r="J199" s="370"/>
      <c r="K199" s="370"/>
      <c r="L199" s="370"/>
      <c r="M199" s="370"/>
      <c r="N199" s="370"/>
      <c r="O199" s="370"/>
      <c r="P199" s="370"/>
      <c r="Q199" s="371"/>
      <c r="R199" s="26"/>
      <c r="X199" s="1" t="s">
        <v>432</v>
      </c>
    </row>
    <row r="200" spans="2:24" ht="15" hidden="1" customHeight="1">
      <c r="B200" s="4"/>
      <c r="C200" s="174" t="s">
        <v>233</v>
      </c>
      <c r="D200" s="323"/>
      <c r="E200" s="583" t="str">
        <f t="shared" ref="E200:E201" si="61">IF(S200=0,"",S200)</f>
        <v/>
      </c>
      <c r="F200" s="584"/>
      <c r="G200" s="54" t="s">
        <v>235</v>
      </c>
      <c r="H200" s="563" t="s">
        <v>234</v>
      </c>
      <c r="I200" s="256"/>
      <c r="J200" s="256"/>
      <c r="K200" s="256"/>
      <c r="L200" s="256"/>
      <c r="M200" s="256"/>
      <c r="N200" s="256"/>
      <c r="O200" s="256"/>
      <c r="P200" s="256"/>
      <c r="Q200" s="257"/>
      <c r="S200" s="64">
        <f>+[1]Kintoneからエクセル!FM2</f>
        <v>0</v>
      </c>
      <c r="V200" s="8" t="str">
        <f t="shared" ref="V200:V239" si="62">IF(E200=0,"",E200)</f>
        <v/>
      </c>
      <c r="X200" s="1" t="s">
        <v>432</v>
      </c>
    </row>
    <row r="201" spans="2:24" ht="15" hidden="1" customHeight="1">
      <c r="B201" s="4"/>
      <c r="C201" s="174" t="s">
        <v>236</v>
      </c>
      <c r="D201" s="323"/>
      <c r="E201" s="585" t="str">
        <f t="shared" si="61"/>
        <v/>
      </c>
      <c r="F201" s="586"/>
      <c r="G201" s="55" t="s">
        <v>235</v>
      </c>
      <c r="H201" s="572" t="s">
        <v>237</v>
      </c>
      <c r="I201" s="259"/>
      <c r="J201" s="259"/>
      <c r="K201" s="259"/>
      <c r="L201" s="259"/>
      <c r="M201" s="259"/>
      <c r="N201" s="259"/>
      <c r="O201" s="259"/>
      <c r="P201" s="259"/>
      <c r="Q201" s="260"/>
      <c r="S201" s="64">
        <f>+[1]Kintoneからエクセル!FN2</f>
        <v>0</v>
      </c>
      <c r="V201" s="8" t="str">
        <f t="shared" si="62"/>
        <v/>
      </c>
    </row>
    <row r="202" spans="2:24" ht="15" hidden="1" customHeight="1">
      <c r="B202" s="6"/>
      <c r="C202" s="178" t="s">
        <v>238</v>
      </c>
      <c r="D202" s="324"/>
      <c r="E202" s="556">
        <f>SUM(E200:E201)</f>
        <v>0</v>
      </c>
      <c r="F202" s="557"/>
      <c r="G202" s="56" t="s">
        <v>235</v>
      </c>
      <c r="H202" s="558"/>
      <c r="I202" s="559"/>
      <c r="J202" s="559"/>
      <c r="K202" s="559"/>
      <c r="L202" s="559"/>
      <c r="M202" s="559"/>
      <c r="N202" s="559"/>
      <c r="O202" s="559"/>
      <c r="P202" s="559"/>
      <c r="Q202" s="560"/>
      <c r="W202" s="1" t="s">
        <v>432</v>
      </c>
      <c r="X202" s="1" t="s">
        <v>432</v>
      </c>
    </row>
    <row r="203" spans="2:24" ht="15" hidden="1" customHeight="1">
      <c r="B203" s="5" t="s">
        <v>254</v>
      </c>
      <c r="C203" s="176" t="s">
        <v>227</v>
      </c>
      <c r="D203" s="325"/>
      <c r="E203" s="531" t="str">
        <f t="shared" ref="E203:E204" si="63">IF(S203=0,"",S203)</f>
        <v/>
      </c>
      <c r="F203" s="581"/>
      <c r="G203" s="581"/>
      <c r="H203" s="581"/>
      <c r="I203" s="581"/>
      <c r="J203" s="581"/>
      <c r="K203" s="581"/>
      <c r="L203" s="582"/>
      <c r="M203" s="547" t="s">
        <v>228</v>
      </c>
      <c r="N203" s="547"/>
      <c r="O203" s="547"/>
      <c r="P203" s="548" t="str">
        <f>IF(T203=0,"",T203)</f>
        <v/>
      </c>
      <c r="Q203" s="549"/>
      <c r="R203" s="18"/>
      <c r="S203" s="64">
        <f>+[1]Kintoneからエクセル!GF2</f>
        <v>0</v>
      </c>
      <c r="T203" s="65">
        <f>+[1]Kintoneからエクセル!JQ2</f>
        <v>0</v>
      </c>
      <c r="V203" s="8" t="str">
        <f t="shared" si="62"/>
        <v/>
      </c>
      <c r="W203" s="8" t="str">
        <f>IF(P203=0,"",P203)</f>
        <v/>
      </c>
    </row>
    <row r="204" spans="2:24" ht="7.5" hidden="1" customHeight="1">
      <c r="B204" s="4"/>
      <c r="C204" s="174" t="s">
        <v>229</v>
      </c>
      <c r="D204" s="323"/>
      <c r="E204" s="573" t="str">
        <f t="shared" si="63"/>
        <v/>
      </c>
      <c r="F204" s="574"/>
      <c r="G204" s="574"/>
      <c r="H204" s="574"/>
      <c r="I204" s="574"/>
      <c r="J204" s="574"/>
      <c r="K204" s="574"/>
      <c r="L204" s="574"/>
      <c r="M204" s="215"/>
      <c r="N204" s="215"/>
      <c r="O204" s="215"/>
      <c r="P204" s="215"/>
      <c r="Q204" s="575"/>
      <c r="S204" s="64">
        <f>+[1]Kintoneからエクセル!GH2</f>
        <v>0</v>
      </c>
      <c r="V204" s="8" t="str">
        <f t="shared" si="62"/>
        <v/>
      </c>
    </row>
    <row r="205" spans="2:24" ht="7.5" hidden="1" customHeight="1">
      <c r="B205" s="4"/>
      <c r="C205" s="174"/>
      <c r="D205" s="323"/>
      <c r="E205" s="576"/>
      <c r="F205" s="577"/>
      <c r="G205" s="577"/>
      <c r="H205" s="577"/>
      <c r="I205" s="577"/>
      <c r="J205" s="577"/>
      <c r="K205" s="577"/>
      <c r="L205" s="577"/>
      <c r="M205" s="215"/>
      <c r="N205" s="215"/>
      <c r="O205" s="215"/>
      <c r="P205" s="215"/>
      <c r="Q205" s="575"/>
      <c r="W205" s="1" t="s">
        <v>432</v>
      </c>
      <c r="X205" s="1" t="s">
        <v>432</v>
      </c>
    </row>
    <row r="206" spans="2:24" ht="15" hidden="1" customHeight="1">
      <c r="B206" s="4"/>
      <c r="C206" s="174" t="s">
        <v>230</v>
      </c>
      <c r="D206" s="323"/>
      <c r="E206" s="525" t="str">
        <f t="shared" ref="E206:E207" si="64">IF(S206=0,"",S206)</f>
        <v/>
      </c>
      <c r="F206" s="578"/>
      <c r="G206" s="578"/>
      <c r="H206" s="578"/>
      <c r="I206" s="578"/>
      <c r="J206" s="578"/>
      <c r="K206" s="578"/>
      <c r="L206" s="579"/>
      <c r="M206" s="539" t="s">
        <v>231</v>
      </c>
      <c r="N206" s="539"/>
      <c r="O206" s="539"/>
      <c r="P206" s="580" t="str">
        <f>IF(T206=0,"",T206)</f>
        <v/>
      </c>
      <c r="Q206" s="580"/>
      <c r="R206" s="26"/>
      <c r="S206" s="64">
        <f>+[1]Kintoneからエクセル!GI2</f>
        <v>0</v>
      </c>
      <c r="T206" s="65">
        <f>+[1]Kintoneからエクセル!GJ2</f>
        <v>0</v>
      </c>
      <c r="V206" s="8" t="str">
        <f t="shared" si="62"/>
        <v/>
      </c>
      <c r="W206" s="8" t="str">
        <f>IF(P206=0,"",P206)</f>
        <v/>
      </c>
    </row>
    <row r="207" spans="2:24" ht="7.5" hidden="1" customHeight="1">
      <c r="B207" s="4"/>
      <c r="C207" s="174" t="s">
        <v>232</v>
      </c>
      <c r="D207" s="323"/>
      <c r="E207" s="183" t="str">
        <f t="shared" si="64"/>
        <v/>
      </c>
      <c r="F207" s="372"/>
      <c r="G207" s="372"/>
      <c r="H207" s="372"/>
      <c r="I207" s="372"/>
      <c r="J207" s="372"/>
      <c r="K207" s="372"/>
      <c r="L207" s="372"/>
      <c r="M207" s="372"/>
      <c r="N207" s="372"/>
      <c r="O207" s="372"/>
      <c r="P207" s="372"/>
      <c r="Q207" s="381"/>
      <c r="R207" s="26"/>
      <c r="S207" s="64">
        <f>+[1]Kintoneからエクセル!GG2</f>
        <v>0</v>
      </c>
      <c r="V207" s="8" t="str">
        <f t="shared" si="62"/>
        <v/>
      </c>
    </row>
    <row r="208" spans="2:24" ht="7.5" hidden="1" customHeight="1">
      <c r="B208" s="4"/>
      <c r="C208" s="174"/>
      <c r="D208" s="323"/>
      <c r="E208" s="369"/>
      <c r="F208" s="370"/>
      <c r="G208" s="370"/>
      <c r="H208" s="370"/>
      <c r="I208" s="370"/>
      <c r="J208" s="370"/>
      <c r="K208" s="370"/>
      <c r="L208" s="370"/>
      <c r="M208" s="370"/>
      <c r="N208" s="370"/>
      <c r="O208" s="370"/>
      <c r="P208" s="370"/>
      <c r="Q208" s="371"/>
      <c r="R208" s="26"/>
      <c r="X208" s="1" t="s">
        <v>432</v>
      </c>
    </row>
    <row r="209" spans="2:24" ht="15" hidden="1" customHeight="1">
      <c r="B209" s="4"/>
      <c r="C209" s="174" t="s">
        <v>233</v>
      </c>
      <c r="D209" s="323"/>
      <c r="E209" s="583" t="str">
        <f t="shared" ref="E209:E210" si="65">IF(S209=0,"",S209)</f>
        <v/>
      </c>
      <c r="F209" s="584"/>
      <c r="G209" s="54" t="s">
        <v>235</v>
      </c>
      <c r="H209" s="563" t="s">
        <v>234</v>
      </c>
      <c r="I209" s="256"/>
      <c r="J209" s="256"/>
      <c r="K209" s="256"/>
      <c r="L209" s="256"/>
      <c r="M209" s="256"/>
      <c r="N209" s="256"/>
      <c r="O209" s="256"/>
      <c r="P209" s="256"/>
      <c r="Q209" s="257"/>
      <c r="S209" s="64">
        <f>+[1]Kintoneからエクセル!GK2</f>
        <v>0</v>
      </c>
      <c r="V209" s="8" t="str">
        <f t="shared" si="62"/>
        <v/>
      </c>
      <c r="X209" s="1" t="s">
        <v>432</v>
      </c>
    </row>
    <row r="210" spans="2:24" ht="15" hidden="1" customHeight="1">
      <c r="B210" s="4"/>
      <c r="C210" s="174" t="s">
        <v>236</v>
      </c>
      <c r="D210" s="323"/>
      <c r="E210" s="585" t="str">
        <f t="shared" si="65"/>
        <v/>
      </c>
      <c r="F210" s="586"/>
      <c r="G210" s="55" t="s">
        <v>235</v>
      </c>
      <c r="H210" s="572" t="s">
        <v>237</v>
      </c>
      <c r="I210" s="259"/>
      <c r="J210" s="259"/>
      <c r="K210" s="259"/>
      <c r="L210" s="259"/>
      <c r="M210" s="259"/>
      <c r="N210" s="259"/>
      <c r="O210" s="259"/>
      <c r="P210" s="259"/>
      <c r="Q210" s="260"/>
      <c r="S210" s="64">
        <f>+[1]Kintoneからエクセル!GL2</f>
        <v>0</v>
      </c>
      <c r="V210" s="8" t="str">
        <f t="shared" si="62"/>
        <v/>
      </c>
    </row>
    <row r="211" spans="2:24" ht="15" hidden="1" customHeight="1">
      <c r="B211" s="6"/>
      <c r="C211" s="178" t="s">
        <v>238</v>
      </c>
      <c r="D211" s="324"/>
      <c r="E211" s="556">
        <f>SUM(E209:E210)</f>
        <v>0</v>
      </c>
      <c r="F211" s="557"/>
      <c r="G211" s="56" t="s">
        <v>235</v>
      </c>
      <c r="H211" s="558"/>
      <c r="I211" s="559"/>
      <c r="J211" s="559"/>
      <c r="K211" s="559"/>
      <c r="L211" s="559"/>
      <c r="M211" s="559"/>
      <c r="N211" s="559"/>
      <c r="O211" s="559"/>
      <c r="P211" s="559"/>
      <c r="Q211" s="560"/>
      <c r="W211" s="1" t="s">
        <v>432</v>
      </c>
      <c r="X211" s="1" t="s">
        <v>432</v>
      </c>
    </row>
    <row r="212" spans="2:24" ht="15" hidden="1" customHeight="1">
      <c r="B212" s="5" t="s">
        <v>255</v>
      </c>
      <c r="C212" s="176" t="s">
        <v>227</v>
      </c>
      <c r="D212" s="325"/>
      <c r="E212" s="531" t="str">
        <f t="shared" ref="E212:E213" si="66">IF(S212=0,"",S212)</f>
        <v/>
      </c>
      <c r="F212" s="581"/>
      <c r="G212" s="581"/>
      <c r="H212" s="581"/>
      <c r="I212" s="581"/>
      <c r="J212" s="581"/>
      <c r="K212" s="581"/>
      <c r="L212" s="582"/>
      <c r="M212" s="547" t="s">
        <v>228</v>
      </c>
      <c r="N212" s="547"/>
      <c r="O212" s="547"/>
      <c r="P212" s="587" t="str">
        <f>IF(T212=0,"",T212)</f>
        <v/>
      </c>
      <c r="Q212" s="587"/>
      <c r="R212" s="18"/>
      <c r="S212" s="64">
        <f>+[1]Kintoneからエクセル!GN2</f>
        <v>0</v>
      </c>
      <c r="T212" s="65">
        <f>+[1]Kintoneからエクセル!JR2</f>
        <v>0</v>
      </c>
      <c r="V212" s="8" t="str">
        <f t="shared" si="62"/>
        <v/>
      </c>
      <c r="W212" s="8" t="str">
        <f>IF(P212=0,"",P212)</f>
        <v/>
      </c>
    </row>
    <row r="213" spans="2:24" ht="7.5" hidden="1" customHeight="1">
      <c r="B213" s="4"/>
      <c r="C213" s="174" t="s">
        <v>229</v>
      </c>
      <c r="D213" s="323"/>
      <c r="E213" s="573" t="str">
        <f t="shared" si="66"/>
        <v/>
      </c>
      <c r="F213" s="574"/>
      <c r="G213" s="574"/>
      <c r="H213" s="574"/>
      <c r="I213" s="574"/>
      <c r="J213" s="574"/>
      <c r="K213" s="574"/>
      <c r="L213" s="574"/>
      <c r="M213" s="215"/>
      <c r="N213" s="215"/>
      <c r="O213" s="215"/>
      <c r="P213" s="215"/>
      <c r="Q213" s="575"/>
      <c r="S213" s="64">
        <f>+[1]Kintoneからエクセル!GP2</f>
        <v>0</v>
      </c>
      <c r="V213" s="8" t="str">
        <f t="shared" si="62"/>
        <v/>
      </c>
    </row>
    <row r="214" spans="2:24" ht="7.5" hidden="1" customHeight="1">
      <c r="B214" s="4"/>
      <c r="C214" s="174"/>
      <c r="D214" s="323"/>
      <c r="E214" s="576"/>
      <c r="F214" s="577"/>
      <c r="G214" s="577"/>
      <c r="H214" s="577"/>
      <c r="I214" s="577"/>
      <c r="J214" s="577"/>
      <c r="K214" s="577"/>
      <c r="L214" s="577"/>
      <c r="M214" s="215"/>
      <c r="N214" s="215"/>
      <c r="O214" s="215"/>
      <c r="P214" s="215"/>
      <c r="Q214" s="575"/>
      <c r="W214" s="1" t="s">
        <v>432</v>
      </c>
      <c r="X214" s="1" t="s">
        <v>432</v>
      </c>
    </row>
    <row r="215" spans="2:24" ht="15" hidden="1" customHeight="1">
      <c r="B215" s="4"/>
      <c r="C215" s="174" t="s">
        <v>230</v>
      </c>
      <c r="D215" s="323"/>
      <c r="E215" s="525" t="str">
        <f t="shared" ref="E215:E216" si="67">IF(S215=0,"",S215)</f>
        <v/>
      </c>
      <c r="F215" s="578"/>
      <c r="G215" s="578"/>
      <c r="H215" s="578"/>
      <c r="I215" s="578"/>
      <c r="J215" s="578"/>
      <c r="K215" s="578"/>
      <c r="L215" s="579"/>
      <c r="M215" s="539" t="s">
        <v>231</v>
      </c>
      <c r="N215" s="539"/>
      <c r="O215" s="539"/>
      <c r="P215" s="580" t="str">
        <f>IF(T215=0,"",T215)</f>
        <v/>
      </c>
      <c r="Q215" s="580"/>
      <c r="R215" s="26"/>
      <c r="S215" s="64">
        <f>+[1]Kintoneからエクセル!GQ2</f>
        <v>0</v>
      </c>
      <c r="T215" s="65">
        <f>+[1]Kintoneからエクセル!GR2</f>
        <v>0</v>
      </c>
      <c r="V215" s="8" t="str">
        <f t="shared" si="62"/>
        <v/>
      </c>
      <c r="W215" s="8" t="str">
        <f>IF(P215=0,"",P215)</f>
        <v/>
      </c>
    </row>
    <row r="216" spans="2:24" ht="7.5" hidden="1" customHeight="1">
      <c r="B216" s="4"/>
      <c r="C216" s="174" t="s">
        <v>232</v>
      </c>
      <c r="D216" s="323"/>
      <c r="E216" s="183" t="str">
        <f t="shared" si="67"/>
        <v/>
      </c>
      <c r="F216" s="372"/>
      <c r="G216" s="372"/>
      <c r="H216" s="372"/>
      <c r="I216" s="372"/>
      <c r="J216" s="372"/>
      <c r="K216" s="372"/>
      <c r="L216" s="372"/>
      <c r="M216" s="372"/>
      <c r="N216" s="372"/>
      <c r="O216" s="372"/>
      <c r="P216" s="372"/>
      <c r="Q216" s="381"/>
      <c r="R216" s="26"/>
      <c r="S216" s="64">
        <f>+[1]Kintoneからエクセル!GO2</f>
        <v>0</v>
      </c>
      <c r="V216" s="8" t="str">
        <f t="shared" si="62"/>
        <v/>
      </c>
    </row>
    <row r="217" spans="2:24" ht="7.5" hidden="1" customHeight="1">
      <c r="B217" s="4"/>
      <c r="C217" s="174"/>
      <c r="D217" s="323"/>
      <c r="E217" s="369"/>
      <c r="F217" s="370"/>
      <c r="G217" s="370"/>
      <c r="H217" s="370"/>
      <c r="I217" s="370"/>
      <c r="J217" s="370"/>
      <c r="K217" s="370"/>
      <c r="L217" s="370"/>
      <c r="M217" s="370"/>
      <c r="N217" s="370"/>
      <c r="O217" s="370"/>
      <c r="P217" s="370"/>
      <c r="Q217" s="371"/>
      <c r="R217" s="26"/>
      <c r="X217" s="1" t="s">
        <v>432</v>
      </c>
    </row>
    <row r="218" spans="2:24" ht="15" hidden="1" customHeight="1">
      <c r="B218" s="4"/>
      <c r="C218" s="174" t="s">
        <v>233</v>
      </c>
      <c r="D218" s="323"/>
      <c r="E218" s="583" t="str">
        <f t="shared" ref="E218:E219" si="68">IF(S218=0,"",S218)</f>
        <v/>
      </c>
      <c r="F218" s="584"/>
      <c r="G218" s="54" t="s">
        <v>235</v>
      </c>
      <c r="H218" s="563" t="s">
        <v>234</v>
      </c>
      <c r="I218" s="256"/>
      <c r="J218" s="256"/>
      <c r="K218" s="256"/>
      <c r="L218" s="256"/>
      <c r="M218" s="256"/>
      <c r="N218" s="256"/>
      <c r="O218" s="256"/>
      <c r="P218" s="256"/>
      <c r="Q218" s="257"/>
      <c r="S218" s="64">
        <f>+[1]Kintoneからエクセル!GS2</f>
        <v>0</v>
      </c>
      <c r="V218" s="8" t="str">
        <f t="shared" si="62"/>
        <v/>
      </c>
      <c r="X218" s="1" t="s">
        <v>432</v>
      </c>
    </row>
    <row r="219" spans="2:24" ht="15" hidden="1" customHeight="1">
      <c r="B219" s="4"/>
      <c r="C219" s="174" t="s">
        <v>236</v>
      </c>
      <c r="D219" s="323"/>
      <c r="E219" s="585" t="str">
        <f t="shared" si="68"/>
        <v/>
      </c>
      <c r="F219" s="586"/>
      <c r="G219" s="55" t="s">
        <v>235</v>
      </c>
      <c r="H219" s="572" t="s">
        <v>237</v>
      </c>
      <c r="I219" s="259"/>
      <c r="J219" s="259"/>
      <c r="K219" s="259"/>
      <c r="L219" s="259"/>
      <c r="M219" s="259"/>
      <c r="N219" s="259"/>
      <c r="O219" s="259"/>
      <c r="P219" s="259"/>
      <c r="Q219" s="260"/>
      <c r="S219" s="64">
        <f>+[1]Kintoneからエクセル!GT2</f>
        <v>0</v>
      </c>
      <c r="V219" s="8" t="str">
        <f t="shared" si="62"/>
        <v/>
      </c>
    </row>
    <row r="220" spans="2:24" ht="15" hidden="1" customHeight="1">
      <c r="B220" s="6"/>
      <c r="C220" s="178" t="s">
        <v>238</v>
      </c>
      <c r="D220" s="324"/>
      <c r="E220" s="556">
        <f>SUM(E218:E219)</f>
        <v>0</v>
      </c>
      <c r="F220" s="557"/>
      <c r="G220" s="56" t="s">
        <v>235</v>
      </c>
      <c r="H220" s="558"/>
      <c r="I220" s="559"/>
      <c r="J220" s="559"/>
      <c r="K220" s="559"/>
      <c r="L220" s="559"/>
      <c r="M220" s="559"/>
      <c r="N220" s="559"/>
      <c r="O220" s="559"/>
      <c r="P220" s="559"/>
      <c r="Q220" s="560"/>
      <c r="W220" s="1" t="s">
        <v>432</v>
      </c>
      <c r="X220" s="1" t="s">
        <v>432</v>
      </c>
    </row>
    <row r="221" spans="2:24" ht="15" hidden="1" customHeight="1">
      <c r="B221" s="5" t="s">
        <v>256</v>
      </c>
      <c r="C221" s="176" t="s">
        <v>227</v>
      </c>
      <c r="D221" s="325"/>
      <c r="E221" s="531" t="str">
        <f t="shared" ref="E221:E222" si="69">IF(S221=0,"",S221)</f>
        <v/>
      </c>
      <c r="F221" s="581"/>
      <c r="G221" s="581"/>
      <c r="H221" s="581"/>
      <c r="I221" s="581"/>
      <c r="J221" s="581"/>
      <c r="K221" s="581"/>
      <c r="L221" s="582"/>
      <c r="M221" s="547" t="s">
        <v>228</v>
      </c>
      <c r="N221" s="547"/>
      <c r="O221" s="547"/>
      <c r="P221" s="548" t="str">
        <f>IF(T221=0,"",T221)</f>
        <v/>
      </c>
      <c r="Q221" s="549"/>
      <c r="R221" s="18"/>
      <c r="S221" s="64">
        <f>+[1]Kintoneからエクセル!GV2</f>
        <v>0</v>
      </c>
      <c r="T221" s="65">
        <f>+[1]Kintoneからエクセル!JS2</f>
        <v>0</v>
      </c>
      <c r="V221" s="8" t="str">
        <f t="shared" si="62"/>
        <v/>
      </c>
      <c r="W221" s="8" t="str">
        <f>IF(P221=0,"",P221)</f>
        <v/>
      </c>
    </row>
    <row r="222" spans="2:24" ht="7.5" hidden="1" customHeight="1">
      <c r="B222" s="4"/>
      <c r="C222" s="174" t="s">
        <v>229</v>
      </c>
      <c r="D222" s="323"/>
      <c r="E222" s="573" t="str">
        <f t="shared" si="69"/>
        <v/>
      </c>
      <c r="F222" s="574"/>
      <c r="G222" s="574"/>
      <c r="H222" s="574"/>
      <c r="I222" s="574"/>
      <c r="J222" s="574"/>
      <c r="K222" s="574"/>
      <c r="L222" s="574"/>
      <c r="M222" s="215"/>
      <c r="N222" s="215"/>
      <c r="O222" s="215"/>
      <c r="P222" s="215"/>
      <c r="Q222" s="575"/>
      <c r="S222" s="64">
        <f>+[1]Kintoneからエクセル!GX2</f>
        <v>0</v>
      </c>
      <c r="V222" s="8" t="str">
        <f t="shared" si="62"/>
        <v/>
      </c>
    </row>
    <row r="223" spans="2:24" ht="7.5" hidden="1" customHeight="1">
      <c r="B223" s="4"/>
      <c r="C223" s="174"/>
      <c r="D223" s="323"/>
      <c r="E223" s="576"/>
      <c r="F223" s="577"/>
      <c r="G223" s="577"/>
      <c r="H223" s="577"/>
      <c r="I223" s="577"/>
      <c r="J223" s="577"/>
      <c r="K223" s="577"/>
      <c r="L223" s="577"/>
      <c r="M223" s="215"/>
      <c r="N223" s="215"/>
      <c r="O223" s="215"/>
      <c r="P223" s="215"/>
      <c r="Q223" s="575"/>
      <c r="W223" s="1" t="s">
        <v>432</v>
      </c>
      <c r="X223" s="1" t="s">
        <v>432</v>
      </c>
    </row>
    <row r="224" spans="2:24" ht="15" hidden="1" customHeight="1">
      <c r="B224" s="4"/>
      <c r="C224" s="174" t="s">
        <v>230</v>
      </c>
      <c r="D224" s="323"/>
      <c r="E224" s="525" t="str">
        <f t="shared" ref="E224:E225" si="70">IF(S224=0,"",S224)</f>
        <v/>
      </c>
      <c r="F224" s="578"/>
      <c r="G224" s="578"/>
      <c r="H224" s="578"/>
      <c r="I224" s="578"/>
      <c r="J224" s="578"/>
      <c r="K224" s="578"/>
      <c r="L224" s="579"/>
      <c r="M224" s="539" t="s">
        <v>231</v>
      </c>
      <c r="N224" s="539"/>
      <c r="O224" s="539"/>
      <c r="P224" s="580" t="str">
        <f>IF(T224=0,"",T224)</f>
        <v/>
      </c>
      <c r="Q224" s="580"/>
      <c r="R224" s="26"/>
      <c r="S224" s="64">
        <f>+[1]Kintoneからエクセル!GY2</f>
        <v>0</v>
      </c>
      <c r="T224" s="65">
        <f>+[1]Kintoneからエクセル!GZ2</f>
        <v>0</v>
      </c>
      <c r="V224" s="8" t="str">
        <f t="shared" si="62"/>
        <v/>
      </c>
      <c r="W224" s="8" t="str">
        <f>IF(P224=0,"",P224)</f>
        <v/>
      </c>
    </row>
    <row r="225" spans="2:24" ht="7.5" hidden="1" customHeight="1">
      <c r="B225" s="4"/>
      <c r="C225" s="174" t="s">
        <v>232</v>
      </c>
      <c r="D225" s="323"/>
      <c r="E225" s="183" t="str">
        <f t="shared" si="70"/>
        <v/>
      </c>
      <c r="F225" s="372"/>
      <c r="G225" s="372"/>
      <c r="H225" s="372"/>
      <c r="I225" s="372"/>
      <c r="J225" s="372"/>
      <c r="K225" s="372"/>
      <c r="L225" s="372"/>
      <c r="M225" s="372"/>
      <c r="N225" s="372"/>
      <c r="O225" s="372"/>
      <c r="P225" s="372"/>
      <c r="Q225" s="381"/>
      <c r="R225" s="26"/>
      <c r="S225" s="64">
        <f>+[1]Kintoneからエクセル!GW2</f>
        <v>0</v>
      </c>
      <c r="V225" s="8" t="str">
        <f t="shared" si="62"/>
        <v/>
      </c>
    </row>
    <row r="226" spans="2:24" ht="7.5" hidden="1" customHeight="1">
      <c r="B226" s="4"/>
      <c r="C226" s="174"/>
      <c r="D226" s="323"/>
      <c r="E226" s="369"/>
      <c r="F226" s="370"/>
      <c r="G226" s="370"/>
      <c r="H226" s="370"/>
      <c r="I226" s="370"/>
      <c r="J226" s="370"/>
      <c r="K226" s="370"/>
      <c r="L226" s="370"/>
      <c r="M226" s="370"/>
      <c r="N226" s="370"/>
      <c r="O226" s="370"/>
      <c r="P226" s="370"/>
      <c r="Q226" s="371"/>
      <c r="R226" s="26"/>
      <c r="X226" s="1" t="s">
        <v>432</v>
      </c>
    </row>
    <row r="227" spans="2:24" ht="15" hidden="1" customHeight="1">
      <c r="B227" s="4"/>
      <c r="C227" s="174" t="s">
        <v>233</v>
      </c>
      <c r="D227" s="323"/>
      <c r="E227" s="583" t="str">
        <f t="shared" ref="E227:E228" si="71">IF(S227=0,"",S227)</f>
        <v/>
      </c>
      <c r="F227" s="584"/>
      <c r="G227" s="54" t="s">
        <v>235</v>
      </c>
      <c r="H227" s="563" t="s">
        <v>234</v>
      </c>
      <c r="I227" s="256"/>
      <c r="J227" s="256"/>
      <c r="K227" s="256"/>
      <c r="L227" s="256"/>
      <c r="M227" s="256"/>
      <c r="N227" s="256"/>
      <c r="O227" s="256"/>
      <c r="P227" s="256"/>
      <c r="Q227" s="257"/>
      <c r="S227" s="64">
        <f>+[1]Kintoneからエクセル!HA2</f>
        <v>0</v>
      </c>
      <c r="V227" s="8" t="str">
        <f t="shared" si="62"/>
        <v/>
      </c>
      <c r="X227" s="1" t="s">
        <v>432</v>
      </c>
    </row>
    <row r="228" spans="2:24" ht="15" hidden="1" customHeight="1">
      <c r="B228" s="4"/>
      <c r="C228" s="174" t="s">
        <v>236</v>
      </c>
      <c r="D228" s="323"/>
      <c r="E228" s="585" t="str">
        <f t="shared" si="71"/>
        <v/>
      </c>
      <c r="F228" s="586"/>
      <c r="G228" s="55" t="s">
        <v>235</v>
      </c>
      <c r="H228" s="572" t="s">
        <v>237</v>
      </c>
      <c r="I228" s="259"/>
      <c r="J228" s="259"/>
      <c r="K228" s="259"/>
      <c r="L228" s="259"/>
      <c r="M228" s="259"/>
      <c r="N228" s="259"/>
      <c r="O228" s="259"/>
      <c r="P228" s="259"/>
      <c r="Q228" s="260"/>
      <c r="S228" s="64">
        <f>+[1]Kintoneからエクセル!HB2</f>
        <v>0</v>
      </c>
      <c r="V228" s="8" t="str">
        <f t="shared" si="62"/>
        <v/>
      </c>
    </row>
    <row r="229" spans="2:24" ht="15" hidden="1" customHeight="1">
      <c r="B229" s="6"/>
      <c r="C229" s="178" t="s">
        <v>238</v>
      </c>
      <c r="D229" s="324"/>
      <c r="E229" s="556">
        <f>SUM(E227:E228)</f>
        <v>0</v>
      </c>
      <c r="F229" s="557"/>
      <c r="G229" s="56" t="s">
        <v>235</v>
      </c>
      <c r="H229" s="558"/>
      <c r="I229" s="559"/>
      <c r="J229" s="559"/>
      <c r="K229" s="559"/>
      <c r="L229" s="559"/>
      <c r="M229" s="559"/>
      <c r="N229" s="559"/>
      <c r="O229" s="559"/>
      <c r="P229" s="559"/>
      <c r="Q229" s="560"/>
      <c r="W229" s="1" t="s">
        <v>432</v>
      </c>
      <c r="X229" s="1" t="s">
        <v>432</v>
      </c>
    </row>
    <row r="230" spans="2:24" ht="15" hidden="1" customHeight="1">
      <c r="B230" s="5" t="s">
        <v>257</v>
      </c>
      <c r="C230" s="176" t="s">
        <v>227</v>
      </c>
      <c r="D230" s="325"/>
      <c r="E230" s="531" t="str">
        <f t="shared" ref="E230" si="72">IF(S230=0,"",S230)</f>
        <v/>
      </c>
      <c r="F230" s="581"/>
      <c r="G230" s="581"/>
      <c r="H230" s="581"/>
      <c r="I230" s="581"/>
      <c r="J230" s="581"/>
      <c r="K230" s="581"/>
      <c r="L230" s="582"/>
      <c r="M230" s="547" t="s">
        <v>228</v>
      </c>
      <c r="N230" s="547"/>
      <c r="O230" s="547"/>
      <c r="P230" s="548" t="str">
        <f>IF(T230=0,"",T230)</f>
        <v/>
      </c>
      <c r="Q230" s="549"/>
      <c r="R230" s="18"/>
      <c r="S230" s="64">
        <f>+[1]Kintoneからエクセル!HD2</f>
        <v>0</v>
      </c>
      <c r="T230" s="65">
        <f>+[1]Kintoneからエクセル!JT2</f>
        <v>0</v>
      </c>
      <c r="V230" s="8" t="str">
        <f t="shared" si="62"/>
        <v/>
      </c>
      <c r="W230" s="8" t="str">
        <f>IF(P230=0,"",P230)</f>
        <v/>
      </c>
    </row>
    <row r="231" spans="2:24" ht="7.5" hidden="1" customHeight="1">
      <c r="B231" s="4"/>
      <c r="C231" s="174" t="s">
        <v>229</v>
      </c>
      <c r="D231" s="323"/>
      <c r="E231" s="573" t="str">
        <f>IF(S231=0,"",S231)</f>
        <v/>
      </c>
      <c r="F231" s="574"/>
      <c r="G231" s="574"/>
      <c r="H231" s="574"/>
      <c r="I231" s="574"/>
      <c r="J231" s="574"/>
      <c r="K231" s="574"/>
      <c r="L231" s="574"/>
      <c r="M231" s="215"/>
      <c r="N231" s="215"/>
      <c r="O231" s="215"/>
      <c r="P231" s="215"/>
      <c r="Q231" s="575"/>
      <c r="S231" s="64">
        <f>+[1]Kintoneからエクセル!HF2</f>
        <v>0</v>
      </c>
      <c r="V231" s="8" t="str">
        <f t="shared" si="62"/>
        <v/>
      </c>
    </row>
    <row r="232" spans="2:24" ht="7.5" hidden="1" customHeight="1">
      <c r="B232" s="4"/>
      <c r="C232" s="174"/>
      <c r="D232" s="323"/>
      <c r="E232" s="576"/>
      <c r="F232" s="577"/>
      <c r="G232" s="577"/>
      <c r="H232" s="577"/>
      <c r="I232" s="577"/>
      <c r="J232" s="577"/>
      <c r="K232" s="577"/>
      <c r="L232" s="577"/>
      <c r="M232" s="215"/>
      <c r="N232" s="215"/>
      <c r="O232" s="215"/>
      <c r="P232" s="215"/>
      <c r="Q232" s="575"/>
      <c r="W232" s="1" t="s">
        <v>432</v>
      </c>
      <c r="X232" s="1" t="s">
        <v>432</v>
      </c>
    </row>
    <row r="233" spans="2:24" ht="15" hidden="1" customHeight="1">
      <c r="B233" s="4"/>
      <c r="C233" s="174" t="s">
        <v>230</v>
      </c>
      <c r="D233" s="323"/>
      <c r="E233" s="525" t="str">
        <f t="shared" ref="E233:E234" si="73">IF(S233=0,"",S233)</f>
        <v/>
      </c>
      <c r="F233" s="578"/>
      <c r="G233" s="578"/>
      <c r="H233" s="578"/>
      <c r="I233" s="578"/>
      <c r="J233" s="578"/>
      <c r="K233" s="578"/>
      <c r="L233" s="579"/>
      <c r="M233" s="539" t="s">
        <v>231</v>
      </c>
      <c r="N233" s="539"/>
      <c r="O233" s="539"/>
      <c r="P233" s="580" t="str">
        <f>IF(T233=0,"",T233)</f>
        <v/>
      </c>
      <c r="Q233" s="580"/>
      <c r="R233" s="26"/>
      <c r="S233" s="64">
        <f>+[1]Kintoneからエクセル!HG2</f>
        <v>0</v>
      </c>
      <c r="T233" s="65">
        <f>+[1]Kintoneからエクセル!HH2</f>
        <v>0</v>
      </c>
      <c r="V233" s="8" t="str">
        <f t="shared" si="62"/>
        <v/>
      </c>
      <c r="W233" s="8" t="str">
        <f>IF(P233=0,"",P233)</f>
        <v/>
      </c>
    </row>
    <row r="234" spans="2:24" ht="7.5" hidden="1" customHeight="1">
      <c r="B234" s="4"/>
      <c r="C234" s="174" t="s">
        <v>232</v>
      </c>
      <c r="D234" s="323"/>
      <c r="E234" s="183" t="str">
        <f t="shared" si="73"/>
        <v/>
      </c>
      <c r="F234" s="372"/>
      <c r="G234" s="372"/>
      <c r="H234" s="372"/>
      <c r="I234" s="372"/>
      <c r="J234" s="372"/>
      <c r="K234" s="372"/>
      <c r="L234" s="372"/>
      <c r="M234" s="372"/>
      <c r="N234" s="372"/>
      <c r="O234" s="372"/>
      <c r="P234" s="372"/>
      <c r="Q234" s="381"/>
      <c r="R234" s="26"/>
      <c r="S234" s="64">
        <f>+[1]Kintoneからエクセル!HE2</f>
        <v>0</v>
      </c>
      <c r="V234" s="8" t="str">
        <f t="shared" si="62"/>
        <v/>
      </c>
    </row>
    <row r="235" spans="2:24" ht="7.5" hidden="1" customHeight="1">
      <c r="B235" s="4"/>
      <c r="C235" s="174"/>
      <c r="D235" s="323"/>
      <c r="E235" s="369"/>
      <c r="F235" s="370"/>
      <c r="G235" s="370"/>
      <c r="H235" s="370"/>
      <c r="I235" s="370"/>
      <c r="J235" s="370"/>
      <c r="K235" s="370"/>
      <c r="L235" s="370"/>
      <c r="M235" s="370"/>
      <c r="N235" s="370"/>
      <c r="O235" s="370"/>
      <c r="P235" s="370"/>
      <c r="Q235" s="371"/>
      <c r="R235" s="26"/>
      <c r="X235" s="1" t="s">
        <v>432</v>
      </c>
    </row>
    <row r="236" spans="2:24" ht="15" hidden="1" customHeight="1">
      <c r="B236" s="4"/>
      <c r="C236" s="174" t="s">
        <v>233</v>
      </c>
      <c r="D236" s="323"/>
      <c r="E236" s="583" t="str">
        <f t="shared" ref="E236:E237" si="74">IF(S236=0,"",S236)</f>
        <v/>
      </c>
      <c r="F236" s="584"/>
      <c r="G236" s="54" t="s">
        <v>235</v>
      </c>
      <c r="H236" s="563" t="s">
        <v>234</v>
      </c>
      <c r="I236" s="256"/>
      <c r="J236" s="256"/>
      <c r="K236" s="256"/>
      <c r="L236" s="256"/>
      <c r="M236" s="256"/>
      <c r="N236" s="256"/>
      <c r="O236" s="256"/>
      <c r="P236" s="256"/>
      <c r="Q236" s="257"/>
      <c r="S236" s="64">
        <f>+[1]Kintoneからエクセル!HI2</f>
        <v>0</v>
      </c>
      <c r="V236" s="8" t="str">
        <f t="shared" si="62"/>
        <v/>
      </c>
      <c r="X236" s="1" t="s">
        <v>432</v>
      </c>
    </row>
    <row r="237" spans="2:24" ht="15" hidden="1" customHeight="1">
      <c r="B237" s="4"/>
      <c r="C237" s="174" t="s">
        <v>236</v>
      </c>
      <c r="D237" s="323"/>
      <c r="E237" s="585" t="str">
        <f t="shared" si="74"/>
        <v/>
      </c>
      <c r="F237" s="586"/>
      <c r="G237" s="55" t="s">
        <v>235</v>
      </c>
      <c r="H237" s="572" t="s">
        <v>237</v>
      </c>
      <c r="I237" s="259"/>
      <c r="J237" s="259"/>
      <c r="K237" s="259"/>
      <c r="L237" s="259"/>
      <c r="M237" s="259"/>
      <c r="N237" s="259"/>
      <c r="O237" s="259"/>
      <c r="P237" s="259"/>
      <c r="Q237" s="260"/>
      <c r="S237" s="64">
        <f>+[1]Kintoneからエクセル!HJ2</f>
        <v>0</v>
      </c>
      <c r="V237" s="8" t="str">
        <f t="shared" si="62"/>
        <v/>
      </c>
    </row>
    <row r="238" spans="2:24" ht="15" hidden="1" customHeight="1">
      <c r="B238" s="6"/>
      <c r="C238" s="178" t="s">
        <v>238</v>
      </c>
      <c r="D238" s="324"/>
      <c r="E238" s="556">
        <f>SUM(E236:E237)</f>
        <v>0</v>
      </c>
      <c r="F238" s="557"/>
      <c r="G238" s="56" t="s">
        <v>235</v>
      </c>
      <c r="H238" s="558"/>
      <c r="I238" s="559"/>
      <c r="J238" s="559"/>
      <c r="K238" s="559"/>
      <c r="L238" s="559"/>
      <c r="M238" s="559"/>
      <c r="N238" s="559"/>
      <c r="O238" s="559"/>
      <c r="P238" s="559"/>
      <c r="Q238" s="560"/>
      <c r="W238" s="1" t="s">
        <v>432</v>
      </c>
    </row>
    <row r="239" spans="2:24" ht="15" customHeight="1">
      <c r="B239" s="42" t="s">
        <v>258</v>
      </c>
      <c r="C239" s="222" t="s">
        <v>259</v>
      </c>
      <c r="D239" s="224"/>
      <c r="E239" s="588" t="s">
        <v>956</v>
      </c>
      <c r="F239" s="589"/>
      <c r="G239" s="589"/>
      <c r="H239" s="589"/>
      <c r="I239" s="589"/>
      <c r="J239" s="589"/>
      <c r="K239" s="589"/>
      <c r="L239" s="589"/>
      <c r="M239" s="589"/>
      <c r="N239" s="589"/>
      <c r="O239" s="589"/>
      <c r="P239" s="589"/>
      <c r="Q239" s="590"/>
      <c r="S239" s="64">
        <f>+[1]Kintoneからエクセル!HU2</f>
        <v>0</v>
      </c>
      <c r="V239" s="8" t="str">
        <f t="shared" si="62"/>
        <v>サーバ、ネットワークの設定・保守・管理・開発に関わる情報セキュリティマネジメント</v>
      </c>
    </row>
    <row r="240" spans="2:24" ht="15" customHeight="1">
      <c r="B240" s="43"/>
      <c r="C240" s="338"/>
      <c r="D240" s="339"/>
      <c r="E240" s="591"/>
      <c r="F240" s="542"/>
      <c r="G240" s="542"/>
      <c r="H240" s="542"/>
      <c r="I240" s="542"/>
      <c r="J240" s="542"/>
      <c r="K240" s="542"/>
      <c r="L240" s="542"/>
      <c r="M240" s="542"/>
      <c r="N240" s="542"/>
      <c r="O240" s="542"/>
      <c r="P240" s="542"/>
      <c r="Q240" s="543"/>
    </row>
    <row r="241" spans="2:24" ht="15" customHeight="1">
      <c r="B241" s="43"/>
      <c r="C241" s="340"/>
      <c r="D241" s="341"/>
      <c r="E241" s="544"/>
      <c r="F241" s="545"/>
      <c r="G241" s="545"/>
      <c r="H241" s="545"/>
      <c r="I241" s="545"/>
      <c r="J241" s="545"/>
      <c r="K241" s="545"/>
      <c r="L241" s="545"/>
      <c r="M241" s="545"/>
      <c r="N241" s="545"/>
      <c r="O241" s="545"/>
      <c r="P241" s="545"/>
      <c r="Q241" s="546"/>
      <c r="W241" s="1" t="s">
        <v>432</v>
      </c>
      <c r="X241" s="1" t="s">
        <v>432</v>
      </c>
    </row>
    <row r="242" spans="2:24" ht="15" customHeight="1">
      <c r="B242" s="5" t="s">
        <v>260</v>
      </c>
      <c r="C242" s="222" t="s">
        <v>261</v>
      </c>
      <c r="D242" s="224"/>
      <c r="E242" s="502" t="s">
        <v>975</v>
      </c>
      <c r="F242" s="503"/>
      <c r="G242" s="503"/>
      <c r="H242" s="503"/>
      <c r="I242" s="503"/>
      <c r="J242" s="504"/>
      <c r="K242" s="176" t="s">
        <v>262</v>
      </c>
      <c r="L242" s="241"/>
      <c r="M242" s="241"/>
      <c r="N242" s="325"/>
      <c r="O242" s="592">
        <v>0.375</v>
      </c>
      <c r="P242" s="593"/>
      <c r="Q242" s="594"/>
      <c r="R242" s="27"/>
      <c r="S242" s="64">
        <f>+[1]Kintoneからエクセル!AC2</f>
        <v>0</v>
      </c>
      <c r="T242" s="69">
        <f>+[1]Kintoneからエクセル!DG2</f>
        <v>0</v>
      </c>
      <c r="V242" s="8" t="str">
        <f t="shared" ref="V242:V243" si="75">IF(E242=0,"",E242)</f>
        <v>通常勤務</v>
      </c>
      <c r="W242" s="70">
        <f>IF(O242=0,"",O242)</f>
        <v>0.375</v>
      </c>
      <c r="X242" s="37" t="s">
        <v>432</v>
      </c>
    </row>
    <row r="243" spans="2:24" ht="15" customHeight="1">
      <c r="B243" s="6"/>
      <c r="C243" s="178" t="s">
        <v>263</v>
      </c>
      <c r="D243" s="324"/>
      <c r="E243" s="509" t="s">
        <v>957</v>
      </c>
      <c r="F243" s="534"/>
      <c r="G243" s="534"/>
      <c r="H243" s="534"/>
      <c r="I243" s="534"/>
      <c r="J243" s="535"/>
      <c r="K243" s="174" t="s">
        <v>264</v>
      </c>
      <c r="L243" s="236"/>
      <c r="M243" s="236"/>
      <c r="N243" s="323"/>
      <c r="O243" s="598">
        <v>0.75</v>
      </c>
      <c r="P243" s="599"/>
      <c r="Q243" s="600"/>
      <c r="R243" s="27"/>
      <c r="S243" s="64">
        <f>+[1]Kintoneからエクセル!AD2</f>
        <v>0</v>
      </c>
      <c r="T243" s="69">
        <f>+[1]Kintoneからエクセル!DH2</f>
        <v>0</v>
      </c>
      <c r="V243" s="8" t="str">
        <f t="shared" si="75"/>
        <v>土・日・祝日</v>
      </c>
      <c r="W243" s="70">
        <f>IF(O243=0,"",O243)</f>
        <v>0.75</v>
      </c>
      <c r="X243" s="37" t="s">
        <v>432</v>
      </c>
    </row>
    <row r="244" spans="2:24" ht="15" customHeight="1">
      <c r="K244" s="178" t="s">
        <v>265</v>
      </c>
      <c r="L244" s="234"/>
      <c r="M244" s="234"/>
      <c r="N244" s="324"/>
      <c r="O244" s="601" t="s">
        <v>958</v>
      </c>
      <c r="P244" s="602"/>
      <c r="Q244" s="603"/>
      <c r="T244" s="65">
        <f>+[1]Kintoneからエクセル!HV2</f>
        <v>0</v>
      </c>
      <c r="W244" s="8" t="str">
        <f>IF(O244=0,"",O244)</f>
        <v>12:00-13:00</v>
      </c>
    </row>
    <row r="245" spans="2:24" ht="14.5" customHeight="1">
      <c r="K245" s="38"/>
      <c r="L245" s="38"/>
      <c r="M245" s="38"/>
      <c r="N245" s="38"/>
      <c r="O245" s="37"/>
      <c r="P245" s="37"/>
      <c r="Q245" s="37"/>
    </row>
    <row r="246" spans="2:24" ht="16">
      <c r="B246" s="57" t="s">
        <v>266</v>
      </c>
      <c r="C246" s="57"/>
      <c r="D246" s="58"/>
      <c r="X246" s="1" t="s">
        <v>432</v>
      </c>
    </row>
    <row r="247" spans="2:24" ht="14.5" customHeight="1">
      <c r="B247" s="14" t="s">
        <v>386</v>
      </c>
      <c r="C247" s="14"/>
      <c r="I247" s="60" t="s">
        <v>193</v>
      </c>
      <c r="J247" s="61" t="s">
        <v>361</v>
      </c>
      <c r="K247" s="113" t="s">
        <v>400</v>
      </c>
      <c r="L247" s="24"/>
      <c r="M247" s="17"/>
      <c r="N247" s="17"/>
      <c r="R247" s="18"/>
      <c r="T247" s="65">
        <f>+[1]Kintoneからエクセル!JU2</f>
        <v>0</v>
      </c>
      <c r="W247" s="8" t="str">
        <f>IF(J247=0,"",J247)</f>
        <v>無</v>
      </c>
    </row>
    <row r="248" spans="2:24" ht="6" customHeight="1">
      <c r="B248" s="14"/>
      <c r="C248" s="14"/>
      <c r="J248" s="28"/>
      <c r="K248" s="16"/>
      <c r="M248" s="17"/>
      <c r="N248" s="17"/>
      <c r="O248" s="3"/>
      <c r="P248" s="3"/>
      <c r="Q248" s="3"/>
      <c r="R248" s="18"/>
    </row>
    <row r="249" spans="2:24" ht="15" customHeight="1">
      <c r="B249" s="190" t="s">
        <v>267</v>
      </c>
      <c r="C249" s="317" t="s">
        <v>404</v>
      </c>
      <c r="D249" s="318"/>
      <c r="E249" s="318"/>
      <c r="F249" s="318"/>
      <c r="G249" s="318"/>
      <c r="H249" s="318"/>
      <c r="I249" s="318"/>
      <c r="J249" s="318"/>
      <c r="K249" s="318"/>
      <c r="L249" s="318"/>
      <c r="M249" s="318"/>
      <c r="N249" s="318"/>
      <c r="O249" s="318"/>
      <c r="P249" s="318"/>
      <c r="Q249" s="319"/>
      <c r="W249" s="1" t="s">
        <v>432</v>
      </c>
      <c r="X249" s="1" t="s">
        <v>432</v>
      </c>
    </row>
    <row r="250" spans="2:24" ht="15" customHeight="1">
      <c r="B250" s="191"/>
      <c r="C250" s="62" t="s">
        <v>360</v>
      </c>
      <c r="D250" s="320" t="s">
        <v>416</v>
      </c>
      <c r="E250" s="321"/>
      <c r="F250" s="321"/>
      <c r="G250" s="321"/>
      <c r="H250" s="321"/>
      <c r="I250" s="321"/>
      <c r="J250" s="321"/>
      <c r="K250" s="321"/>
      <c r="L250" s="321"/>
      <c r="M250" s="321"/>
      <c r="N250" s="321"/>
      <c r="O250" s="321"/>
      <c r="P250" s="321"/>
      <c r="Q250" s="322"/>
      <c r="S250" s="64">
        <f>+[1]Kintoneからエクセル!JV2</f>
        <v>0</v>
      </c>
      <c r="V250" s="8" t="str">
        <f>IF(C250=0,"",C250)</f>
        <v>有</v>
      </c>
    </row>
    <row r="251" spans="2:24" ht="15" customHeight="1">
      <c r="B251" s="192"/>
      <c r="C251" s="45" t="s">
        <v>356</v>
      </c>
      <c r="D251" s="595" t="s">
        <v>973</v>
      </c>
      <c r="E251" s="596"/>
      <c r="F251" s="596"/>
      <c r="G251" s="596"/>
      <c r="H251" s="596"/>
      <c r="I251" s="596"/>
      <c r="J251" s="596"/>
      <c r="K251" s="596"/>
      <c r="L251" s="596"/>
      <c r="M251" s="596"/>
      <c r="N251" s="596"/>
      <c r="O251" s="596"/>
      <c r="P251" s="596"/>
      <c r="Q251" s="597"/>
      <c r="T251" s="65">
        <f>+[1]Kintoneからエクセル!AE2</f>
        <v>0</v>
      </c>
      <c r="W251" s="8" t="str">
        <f>IF(D251=0,"",D251)</f>
        <v>英語</v>
      </c>
    </row>
    <row r="252" spans="2:24" ht="15" customHeight="1">
      <c r="B252" s="295" t="s">
        <v>268</v>
      </c>
      <c r="C252" s="292" t="s">
        <v>405</v>
      </c>
      <c r="D252" s="293"/>
      <c r="E252" s="293"/>
      <c r="F252" s="293"/>
      <c r="G252" s="293"/>
      <c r="H252" s="293"/>
      <c r="I252" s="293"/>
      <c r="J252" s="293"/>
      <c r="K252" s="293"/>
      <c r="L252" s="293"/>
      <c r="M252" s="293"/>
      <c r="N252" s="293"/>
      <c r="O252" s="293"/>
      <c r="P252" s="293"/>
      <c r="Q252" s="294"/>
      <c r="W252" s="1" t="s">
        <v>432</v>
      </c>
      <c r="X252" s="1" t="s">
        <v>432</v>
      </c>
    </row>
    <row r="253" spans="2:24" ht="15" customHeight="1">
      <c r="B253" s="313"/>
      <c r="C253" s="62" t="s">
        <v>360</v>
      </c>
      <c r="D253" s="246" t="s">
        <v>417</v>
      </c>
      <c r="E253" s="247"/>
      <c r="F253" s="247"/>
      <c r="G253" s="247"/>
      <c r="H253" s="247"/>
      <c r="I253" s="247"/>
      <c r="J253" s="247"/>
      <c r="K253" s="247"/>
      <c r="L253" s="247"/>
      <c r="M253" s="247"/>
      <c r="N253" s="247"/>
      <c r="O253" s="247"/>
      <c r="P253" s="247"/>
      <c r="Q253" s="248"/>
      <c r="S253" s="64">
        <f>+[1]Kintoneからエクセル!JW2</f>
        <v>0</v>
      </c>
      <c r="V253" s="8" t="str">
        <f>IF(C253=0,"",C253)</f>
        <v>有</v>
      </c>
    </row>
    <row r="254" spans="2:24" ht="15" customHeight="1">
      <c r="B254" s="296"/>
      <c r="C254" s="46" t="s">
        <v>356</v>
      </c>
      <c r="D254" s="509" t="s">
        <v>959</v>
      </c>
      <c r="E254" s="534"/>
      <c r="F254" s="534"/>
      <c r="G254" s="534"/>
      <c r="H254" s="534"/>
      <c r="I254" s="534"/>
      <c r="J254" s="534"/>
      <c r="K254" s="534"/>
      <c r="L254" s="534"/>
      <c r="M254" s="534"/>
      <c r="N254" s="534"/>
      <c r="O254" s="534"/>
      <c r="P254" s="534"/>
      <c r="Q254" s="535"/>
      <c r="T254" s="65">
        <f>+[1]Kintoneからエクセル!IC2</f>
        <v>0</v>
      </c>
      <c r="W254" s="8" t="str">
        <f>IF(D254=0,"",D254)</f>
        <v>健康情報、疾病歴、保険・金融情報　等</v>
      </c>
    </row>
    <row r="255" spans="2:24" ht="15" customHeight="1">
      <c r="B255" s="190" t="s">
        <v>269</v>
      </c>
      <c r="C255" s="292" t="s">
        <v>406</v>
      </c>
      <c r="D255" s="293"/>
      <c r="E255" s="293"/>
      <c r="F255" s="293"/>
      <c r="G255" s="293"/>
      <c r="H255" s="293"/>
      <c r="I255" s="293"/>
      <c r="J255" s="293"/>
      <c r="K255" s="293"/>
      <c r="L255" s="293"/>
      <c r="M255" s="293"/>
      <c r="N255" s="293"/>
      <c r="O255" s="293"/>
      <c r="P255" s="293"/>
      <c r="Q255" s="294"/>
      <c r="W255" s="1" t="s">
        <v>432</v>
      </c>
      <c r="X255" s="1" t="s">
        <v>432</v>
      </c>
    </row>
    <row r="256" spans="2:24" ht="15" customHeight="1">
      <c r="B256" s="191"/>
      <c r="C256" s="62" t="s">
        <v>361</v>
      </c>
      <c r="D256" s="303" t="s">
        <v>383</v>
      </c>
      <c r="E256" s="304"/>
      <c r="F256" s="118"/>
      <c r="G256" s="265"/>
      <c r="H256" s="266"/>
      <c r="I256" s="266"/>
      <c r="J256" s="266"/>
      <c r="K256" s="266"/>
      <c r="L256" s="266"/>
      <c r="M256" s="266"/>
      <c r="N256" s="266"/>
      <c r="O256" s="266"/>
      <c r="P256" s="266"/>
      <c r="Q256" s="267"/>
      <c r="R256" s="12"/>
      <c r="S256" s="64">
        <f>+[1]Kintoneからエクセル!JX2</f>
        <v>0</v>
      </c>
      <c r="T256" s="65">
        <f>+[1]Kintoneからエクセル!AF2</f>
        <v>0</v>
      </c>
      <c r="V256" s="8" t="str">
        <f>IF(C256=0,"",C256)</f>
        <v>無</v>
      </c>
      <c r="W256" s="8" t="str">
        <f>IF(F256=0,"",F256)</f>
        <v/>
      </c>
    </row>
    <row r="257" spans="2:24" ht="15" customHeight="1">
      <c r="B257" s="191"/>
      <c r="C257" s="292" t="s">
        <v>407</v>
      </c>
      <c r="D257" s="293"/>
      <c r="E257" s="293"/>
      <c r="F257" s="293"/>
      <c r="G257" s="293"/>
      <c r="H257" s="293"/>
      <c r="I257" s="293"/>
      <c r="J257" s="293"/>
      <c r="K257" s="293"/>
      <c r="L257" s="293"/>
      <c r="M257" s="293"/>
      <c r="N257" s="293"/>
      <c r="O257" s="293"/>
      <c r="P257" s="293"/>
      <c r="Q257" s="294"/>
      <c r="R257" s="12"/>
      <c r="W257" s="1" t="s">
        <v>432</v>
      </c>
      <c r="X257" s="1" t="s">
        <v>432</v>
      </c>
    </row>
    <row r="258" spans="2:24" ht="15" customHeight="1">
      <c r="B258" s="192"/>
      <c r="C258" s="62" t="s">
        <v>360</v>
      </c>
      <c r="D258" s="303" t="s">
        <v>383</v>
      </c>
      <c r="E258" s="304"/>
      <c r="F258" s="118">
        <v>1</v>
      </c>
      <c r="G258" s="265"/>
      <c r="H258" s="266"/>
      <c r="I258" s="266"/>
      <c r="J258" s="266"/>
      <c r="K258" s="266"/>
      <c r="L258" s="266"/>
      <c r="M258" s="266"/>
      <c r="N258" s="266"/>
      <c r="O258" s="266"/>
      <c r="P258" s="266"/>
      <c r="Q258" s="267"/>
      <c r="R258" s="12"/>
      <c r="S258" s="64">
        <f>+[1]Kintoneからエクセル!JY2</f>
        <v>0</v>
      </c>
      <c r="T258" s="65">
        <f>+[1]Kintoneからエクセル!AG2</f>
        <v>0</v>
      </c>
      <c r="V258" s="8" t="str">
        <f>IF(C258=0,"",C258)</f>
        <v>有</v>
      </c>
      <c r="W258" s="8">
        <f>IF(F258=0,"",F258)</f>
        <v>1</v>
      </c>
    </row>
    <row r="259" spans="2:24" ht="15" customHeight="1">
      <c r="B259" s="190" t="s">
        <v>270</v>
      </c>
      <c r="C259" s="292" t="s">
        <v>422</v>
      </c>
      <c r="D259" s="293"/>
      <c r="E259" s="293"/>
      <c r="F259" s="293"/>
      <c r="G259" s="293"/>
      <c r="H259" s="293"/>
      <c r="I259" s="293"/>
      <c r="J259" s="293"/>
      <c r="K259" s="293"/>
      <c r="L259" s="293"/>
      <c r="M259" s="293"/>
      <c r="N259" s="293"/>
      <c r="O259" s="293"/>
      <c r="P259" s="293"/>
      <c r="Q259" s="294"/>
      <c r="R259" s="12"/>
      <c r="W259" s="1" t="s">
        <v>432</v>
      </c>
      <c r="X259" s="1" t="s">
        <v>432</v>
      </c>
    </row>
    <row r="260" spans="2:24" ht="15" customHeight="1">
      <c r="B260" s="191"/>
      <c r="C260" s="62" t="s">
        <v>360</v>
      </c>
      <c r="D260" s="246" t="s">
        <v>418</v>
      </c>
      <c r="E260" s="247"/>
      <c r="F260" s="247"/>
      <c r="G260" s="247"/>
      <c r="H260" s="247"/>
      <c r="I260" s="247"/>
      <c r="J260" s="247"/>
      <c r="K260" s="247"/>
      <c r="L260" s="247"/>
      <c r="M260" s="247"/>
      <c r="N260" s="247"/>
      <c r="O260" s="247"/>
      <c r="P260" s="247"/>
      <c r="Q260" s="248"/>
      <c r="S260" s="64">
        <f>+[1]Kintoneからエクセル!JZ2</f>
        <v>0</v>
      </c>
      <c r="V260" s="8" t="str">
        <f>IF(C260=0,"",C260)</f>
        <v>有</v>
      </c>
    </row>
    <row r="261" spans="2:24" ht="15" customHeight="1">
      <c r="B261" s="192"/>
      <c r="C261" s="46" t="s">
        <v>356</v>
      </c>
      <c r="D261" s="509" t="s">
        <v>960</v>
      </c>
      <c r="E261" s="534"/>
      <c r="F261" s="534"/>
      <c r="G261" s="534"/>
      <c r="H261" s="534"/>
      <c r="I261" s="534"/>
      <c r="J261" s="534"/>
      <c r="K261" s="534"/>
      <c r="L261" s="534"/>
      <c r="M261" s="534"/>
      <c r="N261" s="534"/>
      <c r="O261" s="534"/>
      <c r="P261" s="534"/>
      <c r="Q261" s="535"/>
      <c r="T261" s="65">
        <f>+[1]Kintoneからエクセル!ID2</f>
        <v>0</v>
      </c>
      <c r="W261" s="8" t="str">
        <f>IF(D261=0,"",D261)</f>
        <v>財務・経理業務</v>
      </c>
    </row>
    <row r="262" spans="2:24" ht="15" customHeight="1">
      <c r="B262" s="190" t="s">
        <v>271</v>
      </c>
      <c r="C262" s="292" t="s">
        <v>408</v>
      </c>
      <c r="D262" s="293"/>
      <c r="E262" s="293"/>
      <c r="F262" s="293"/>
      <c r="G262" s="293"/>
      <c r="H262" s="293"/>
      <c r="I262" s="293"/>
      <c r="J262" s="293"/>
      <c r="K262" s="293"/>
      <c r="L262" s="293"/>
      <c r="M262" s="293"/>
      <c r="N262" s="293"/>
      <c r="O262" s="293"/>
      <c r="P262" s="293"/>
      <c r="Q262" s="294"/>
      <c r="X262" s="1" t="s">
        <v>432</v>
      </c>
    </row>
    <row r="263" spans="2:24" ht="15" customHeight="1">
      <c r="B263" s="191"/>
      <c r="C263" s="62" t="s">
        <v>360</v>
      </c>
      <c r="D263" s="246" t="s">
        <v>409</v>
      </c>
      <c r="E263" s="247"/>
      <c r="F263" s="247"/>
      <c r="G263" s="247"/>
      <c r="H263" s="247"/>
      <c r="I263" s="247"/>
      <c r="J263" s="247"/>
      <c r="K263" s="247"/>
      <c r="L263" s="247"/>
      <c r="M263" s="247"/>
      <c r="N263" s="247"/>
      <c r="O263" s="247"/>
      <c r="P263" s="247"/>
      <c r="Q263" s="248"/>
      <c r="R263" s="29"/>
      <c r="S263" s="64">
        <f>+[1]Kintoneからエクセル!KA2</f>
        <v>0</v>
      </c>
      <c r="V263" s="8" t="str">
        <f>IF(C263=0,"",C263)</f>
        <v>有</v>
      </c>
    </row>
    <row r="264" spans="2:24" ht="15" customHeight="1">
      <c r="B264" s="192"/>
      <c r="C264" s="46" t="s">
        <v>356</v>
      </c>
      <c r="D264" s="509" t="s">
        <v>961</v>
      </c>
      <c r="E264" s="534"/>
      <c r="F264" s="534"/>
      <c r="G264" s="534"/>
      <c r="H264" s="534"/>
      <c r="I264" s="534"/>
      <c r="J264" s="534"/>
      <c r="K264" s="534"/>
      <c r="L264" s="534"/>
      <c r="M264" s="534"/>
      <c r="N264" s="534"/>
      <c r="O264" s="534"/>
      <c r="P264" s="534"/>
      <c r="Q264" s="535"/>
      <c r="R264" s="29"/>
      <c r="T264" s="65">
        <f>+[1]Kintoneからエクセル!IE2</f>
        <v>0</v>
      </c>
      <c r="W264" s="8" t="str">
        <f>IF(D264=0,"",D264)</f>
        <v>労働者派遣法、割賦販売法、通信販売法、電気通信事業者法　等</v>
      </c>
    </row>
    <row r="265" spans="2:24" ht="15" customHeight="1">
      <c r="B265" s="190" t="s">
        <v>272</v>
      </c>
      <c r="C265" s="292" t="s">
        <v>384</v>
      </c>
      <c r="D265" s="293"/>
      <c r="E265" s="293"/>
      <c r="F265" s="293"/>
      <c r="G265" s="293"/>
      <c r="H265" s="293"/>
      <c r="I265" s="293"/>
      <c r="J265" s="293"/>
      <c r="K265" s="293"/>
      <c r="L265" s="293"/>
      <c r="M265" s="293"/>
      <c r="N265" s="293"/>
      <c r="O265" s="293"/>
      <c r="P265" s="293"/>
      <c r="Q265" s="294"/>
      <c r="R265" s="26"/>
      <c r="W265" s="1" t="s">
        <v>432</v>
      </c>
      <c r="X265" s="1" t="s">
        <v>432</v>
      </c>
    </row>
    <row r="266" spans="2:24" ht="15" customHeight="1">
      <c r="B266" s="191"/>
      <c r="C266" s="62" t="s">
        <v>360</v>
      </c>
      <c r="D266" s="246" t="s">
        <v>410</v>
      </c>
      <c r="E266" s="247"/>
      <c r="F266" s="247"/>
      <c r="G266" s="247"/>
      <c r="H266" s="247"/>
      <c r="I266" s="247"/>
      <c r="J266" s="247"/>
      <c r="K266" s="247"/>
      <c r="L266" s="247"/>
      <c r="M266" s="247"/>
      <c r="N266" s="247"/>
      <c r="O266" s="247"/>
      <c r="P266" s="247"/>
      <c r="Q266" s="248"/>
      <c r="R266" s="26"/>
      <c r="S266" s="64">
        <f>+[1]Kintoneからエクセル!KB2</f>
        <v>0</v>
      </c>
      <c r="V266" s="8" t="str">
        <f>IF(C266=0,"",C266)</f>
        <v>有</v>
      </c>
    </row>
    <row r="267" spans="2:24" ht="15" customHeight="1">
      <c r="B267" s="191"/>
      <c r="C267" s="46" t="s">
        <v>356</v>
      </c>
      <c r="D267" s="509" t="s">
        <v>962</v>
      </c>
      <c r="E267" s="534"/>
      <c r="F267" s="534"/>
      <c r="G267" s="534"/>
      <c r="H267" s="534"/>
      <c r="I267" s="534"/>
      <c r="J267" s="534"/>
      <c r="K267" s="534"/>
      <c r="L267" s="534"/>
      <c r="M267" s="534"/>
      <c r="N267" s="534"/>
      <c r="O267" s="534"/>
      <c r="P267" s="534"/>
      <c r="Q267" s="535"/>
      <c r="R267" s="26"/>
      <c r="S267" s="11"/>
      <c r="T267" s="65">
        <f>+[1]Kintoneからエクセル!IF2</f>
        <v>0</v>
      </c>
      <c r="W267" s="8" t="str">
        <f>IF(D267=0,"",D267)</f>
        <v>顧客管理システム</v>
      </c>
    </row>
    <row r="268" spans="2:24" ht="15" customHeight="1">
      <c r="B268" s="191"/>
      <c r="C268" s="292" t="s">
        <v>423</v>
      </c>
      <c r="D268" s="293"/>
      <c r="E268" s="293"/>
      <c r="F268" s="293"/>
      <c r="G268" s="293"/>
      <c r="H268" s="293"/>
      <c r="I268" s="293"/>
      <c r="J268" s="293"/>
      <c r="K268" s="293"/>
      <c r="L268" s="293"/>
      <c r="M268" s="293"/>
      <c r="N268" s="293"/>
      <c r="O268" s="293"/>
      <c r="P268" s="293"/>
      <c r="Q268" s="294"/>
      <c r="R268" s="26"/>
      <c r="W268" s="1" t="s">
        <v>432</v>
      </c>
      <c r="X268" s="1" t="s">
        <v>432</v>
      </c>
    </row>
    <row r="269" spans="2:24" ht="15" customHeight="1">
      <c r="B269" s="191"/>
      <c r="C269" s="62" t="s">
        <v>360</v>
      </c>
      <c r="D269" s="246" t="s">
        <v>410</v>
      </c>
      <c r="E269" s="247"/>
      <c r="F269" s="247"/>
      <c r="G269" s="247"/>
      <c r="H269" s="247"/>
      <c r="I269" s="247"/>
      <c r="J269" s="247"/>
      <c r="K269" s="247"/>
      <c r="L269" s="247"/>
      <c r="M269" s="247"/>
      <c r="N269" s="247"/>
      <c r="O269" s="247"/>
      <c r="P269" s="247"/>
      <c r="Q269" s="248"/>
      <c r="R269" s="26"/>
      <c r="S269" s="64">
        <f>+[1]Kintoneからエクセル!KC2</f>
        <v>0</v>
      </c>
      <c r="V269" s="8" t="str">
        <f>IF(C269=0,"",C269)</f>
        <v>有</v>
      </c>
    </row>
    <row r="270" spans="2:24" ht="15" customHeight="1">
      <c r="B270" s="192"/>
      <c r="C270" s="46" t="s">
        <v>356</v>
      </c>
      <c r="D270" s="509" t="s">
        <v>974</v>
      </c>
      <c r="E270" s="534"/>
      <c r="F270" s="534"/>
      <c r="G270" s="534"/>
      <c r="H270" s="534"/>
      <c r="I270" s="534"/>
      <c r="J270" s="534"/>
      <c r="K270" s="534"/>
      <c r="L270" s="534"/>
      <c r="M270" s="534"/>
      <c r="N270" s="534"/>
      <c r="O270" s="534"/>
      <c r="P270" s="534"/>
      <c r="Q270" s="535"/>
      <c r="R270" s="26"/>
      <c r="T270" s="65">
        <f>+[1]Kintoneからエクセル!IG2</f>
        <v>0</v>
      </c>
      <c r="W270" s="8" t="str">
        <f>IF(D270=0,"",D270)</f>
        <v>販売管理システム、在庫管理システム、グループウェア　等</v>
      </c>
    </row>
    <row r="271" spans="2:24" ht="15" customHeight="1">
      <c r="B271" s="190" t="s">
        <v>273</v>
      </c>
      <c r="C271" s="292" t="s">
        <v>411</v>
      </c>
      <c r="D271" s="293"/>
      <c r="E271" s="293"/>
      <c r="F271" s="293"/>
      <c r="G271" s="293"/>
      <c r="H271" s="293"/>
      <c r="I271" s="293"/>
      <c r="J271" s="293"/>
      <c r="K271" s="293"/>
      <c r="L271" s="293"/>
      <c r="M271" s="293"/>
      <c r="N271" s="293"/>
      <c r="O271" s="293"/>
      <c r="P271" s="293"/>
      <c r="Q271" s="294"/>
      <c r="R271" s="26"/>
      <c r="W271" s="1" t="s">
        <v>432</v>
      </c>
    </row>
    <row r="272" spans="2:24" ht="15" customHeight="1">
      <c r="B272" s="192"/>
      <c r="C272" s="604" t="s">
        <v>963</v>
      </c>
      <c r="D272" s="605"/>
      <c r="E272" s="605"/>
      <c r="F272" s="605"/>
      <c r="G272" s="605"/>
      <c r="H272" s="605"/>
      <c r="I272" s="605"/>
      <c r="J272" s="605"/>
      <c r="K272" s="605"/>
      <c r="L272" s="605"/>
      <c r="M272" s="605"/>
      <c r="N272" s="605"/>
      <c r="O272" s="605"/>
      <c r="P272" s="605"/>
      <c r="Q272" s="606"/>
      <c r="S272" s="64">
        <f>+[1]Kintoneからエクセル!IH2</f>
        <v>0</v>
      </c>
      <c r="V272" s="8" t="str">
        <f>IF(C272=0,"",C272)</f>
        <v>10台</v>
      </c>
    </row>
    <row r="273" spans="2:25" ht="14.5" customHeight="1">
      <c r="B273" s="30"/>
      <c r="C273" s="30"/>
    </row>
    <row r="274" spans="2:25" ht="16" customHeight="1">
      <c r="B274" s="57" t="s">
        <v>274</v>
      </c>
      <c r="C274" s="57"/>
      <c r="X274" s="1" t="s">
        <v>432</v>
      </c>
    </row>
    <row r="275" spans="2:25" ht="14.5" customHeight="1">
      <c r="B275" s="14" t="s">
        <v>386</v>
      </c>
      <c r="C275" s="14"/>
      <c r="I275" s="60" t="s">
        <v>193</v>
      </c>
      <c r="J275" s="61" t="s">
        <v>360</v>
      </c>
      <c r="K275" s="113" t="s">
        <v>400</v>
      </c>
      <c r="L275" s="24"/>
      <c r="M275" s="17"/>
      <c r="N275" s="17"/>
      <c r="R275" s="18"/>
      <c r="T275" s="65">
        <f>+[1]Kintoneからエクセル!KD2</f>
        <v>0</v>
      </c>
      <c r="W275" s="8" t="str">
        <f>IF(J275=0,"",J275)</f>
        <v>有</v>
      </c>
    </row>
    <row r="276" spans="2:25" ht="6" customHeight="1">
      <c r="B276" s="14"/>
      <c r="C276" s="14"/>
      <c r="I276" s="28"/>
      <c r="J276" s="44"/>
      <c r="K276" s="15"/>
      <c r="L276" s="16"/>
      <c r="M276" s="17"/>
      <c r="N276" s="17"/>
      <c r="R276" s="18"/>
    </row>
    <row r="277" spans="2:25" ht="15" customHeight="1">
      <c r="B277" s="190" t="s">
        <v>275</v>
      </c>
      <c r="C277" s="292" t="s">
        <v>396</v>
      </c>
      <c r="D277" s="293"/>
      <c r="E277" s="293"/>
      <c r="F277" s="293"/>
      <c r="G277" s="293"/>
      <c r="H277" s="293"/>
      <c r="I277" s="293"/>
      <c r="J277" s="293"/>
      <c r="K277" s="293"/>
      <c r="L277" s="293"/>
      <c r="M277" s="293"/>
      <c r="N277" s="293"/>
      <c r="O277" s="293"/>
      <c r="P277" s="293"/>
      <c r="Q277" s="294"/>
      <c r="R277" s="18"/>
      <c r="W277" s="1" t="s">
        <v>432</v>
      </c>
    </row>
    <row r="278" spans="2:25" ht="15" customHeight="1">
      <c r="B278" s="191"/>
      <c r="C278" s="63" t="s">
        <v>360</v>
      </c>
      <c r="D278" s="246" t="s">
        <v>419</v>
      </c>
      <c r="E278" s="247"/>
      <c r="F278" s="247"/>
      <c r="G278" s="247"/>
      <c r="H278" s="247"/>
      <c r="I278" s="247"/>
      <c r="J278" s="247"/>
      <c r="K278" s="247"/>
      <c r="L278" s="247"/>
      <c r="M278" s="247"/>
      <c r="N278" s="247"/>
      <c r="O278" s="247"/>
      <c r="P278" s="247"/>
      <c r="Q278" s="248"/>
      <c r="R278" s="18"/>
      <c r="S278" s="64">
        <f>+[1]Kintoneからエクセル!KE2</f>
        <v>0</v>
      </c>
      <c r="V278" s="8" t="str">
        <f>IF(C278=0,"",C278)</f>
        <v>有</v>
      </c>
      <c r="W278" s="1" t="s">
        <v>432</v>
      </c>
      <c r="X278" s="1" t="s">
        <v>432</v>
      </c>
    </row>
    <row r="279" spans="2:25" ht="15" customHeight="1">
      <c r="B279" s="192"/>
      <c r="C279" s="46" t="s">
        <v>387</v>
      </c>
      <c r="D279" s="509" t="s">
        <v>964</v>
      </c>
      <c r="E279" s="534"/>
      <c r="F279" s="534"/>
      <c r="G279" s="534"/>
      <c r="H279" s="534"/>
      <c r="I279" s="535"/>
      <c r="J279" s="46" t="s">
        <v>388</v>
      </c>
      <c r="K279" s="509" t="s">
        <v>965</v>
      </c>
      <c r="L279" s="534"/>
      <c r="M279" s="534"/>
      <c r="N279" s="534"/>
      <c r="O279" s="534"/>
      <c r="P279" s="534"/>
      <c r="Q279" s="535"/>
      <c r="S279" s="64">
        <f>+[1]Kintoneからエクセル!AH2</f>
        <v>0</v>
      </c>
      <c r="T279" s="65">
        <f>+[1]Kintoneからエクセル!HN2</f>
        <v>0</v>
      </c>
      <c r="V279" s="8" t="str">
        <f>IF(D279=0,"",D279)</f>
        <v>ABCコンサル</v>
      </c>
      <c r="W279" s="8" t="str">
        <f>IF(K279=0,"",K279)</f>
        <v>新井　太郎</v>
      </c>
    </row>
    <row r="280" spans="2:25" ht="15" customHeight="1">
      <c r="B280" s="190" t="s">
        <v>276</v>
      </c>
      <c r="C280" s="292" t="s">
        <v>424</v>
      </c>
      <c r="D280" s="293"/>
      <c r="E280" s="293"/>
      <c r="F280" s="293"/>
      <c r="G280" s="293"/>
      <c r="H280" s="293"/>
      <c r="I280" s="293"/>
      <c r="J280" s="293"/>
      <c r="K280" s="293"/>
      <c r="L280" s="293"/>
      <c r="M280" s="293"/>
      <c r="N280" s="293"/>
      <c r="O280" s="293"/>
      <c r="P280" s="293"/>
      <c r="Q280" s="294"/>
      <c r="W280" s="1" t="s">
        <v>432</v>
      </c>
      <c r="X280" s="1" t="s">
        <v>432</v>
      </c>
      <c r="Y280" s="1" t="s">
        <v>432</v>
      </c>
    </row>
    <row r="281" spans="2:25" ht="15" customHeight="1">
      <c r="B281" s="192"/>
      <c r="C281" s="63" t="s">
        <v>360</v>
      </c>
      <c r="D281" s="303" t="s">
        <v>389</v>
      </c>
      <c r="E281" s="304"/>
      <c r="F281" s="607">
        <v>2020</v>
      </c>
      <c r="G281" s="608"/>
      <c r="H281" s="119">
        <v>12</v>
      </c>
      <c r="I281" s="265"/>
      <c r="J281" s="266"/>
      <c r="K281" s="266"/>
      <c r="L281" s="266"/>
      <c r="M281" s="266"/>
      <c r="N281" s="266"/>
      <c r="O281" s="266"/>
      <c r="P281" s="266"/>
      <c r="Q281" s="267"/>
      <c r="S281" s="64">
        <f>+[1]Kintoneからエクセル!KF2</f>
        <v>0</v>
      </c>
      <c r="T281" s="64">
        <f>+[1]Kintoneからエクセル!II2</f>
        <v>0</v>
      </c>
      <c r="U281" s="64">
        <f>+[1]Kintoneからエクセル!IJ2</f>
        <v>0</v>
      </c>
      <c r="V281" s="8" t="str">
        <f>IF(C281=0,"",C281)</f>
        <v>有</v>
      </c>
      <c r="W281" s="8">
        <f>IF(F281=0,"",F281)</f>
        <v>2020</v>
      </c>
      <c r="X281" s="8">
        <f>IF(H281=0,"",H281)</f>
        <v>12</v>
      </c>
    </row>
    <row r="282" spans="2:25" ht="15" customHeight="1">
      <c r="B282" s="190" t="s">
        <v>277</v>
      </c>
      <c r="C282" s="292" t="s">
        <v>425</v>
      </c>
      <c r="D282" s="293"/>
      <c r="E282" s="293"/>
      <c r="F282" s="293"/>
      <c r="G282" s="293"/>
      <c r="H282" s="293"/>
      <c r="I282" s="293"/>
      <c r="J282" s="293"/>
      <c r="K282" s="293"/>
      <c r="L282" s="293"/>
      <c r="M282" s="293"/>
      <c r="N282" s="293"/>
      <c r="O282" s="293"/>
      <c r="P282" s="293"/>
      <c r="Q282" s="294"/>
      <c r="R282" s="26"/>
      <c r="W282" s="1" t="s">
        <v>432</v>
      </c>
      <c r="X282" s="1" t="s">
        <v>432</v>
      </c>
    </row>
    <row r="283" spans="2:25" ht="15" customHeight="1">
      <c r="B283" s="192"/>
      <c r="C283" s="63" t="s">
        <v>360</v>
      </c>
      <c r="D283" s="303" t="s">
        <v>390</v>
      </c>
      <c r="E283" s="305"/>
      <c r="F283" s="609" t="s">
        <v>966</v>
      </c>
      <c r="G283" s="609"/>
      <c r="H283" s="609"/>
      <c r="I283" s="609"/>
      <c r="J283" s="609"/>
      <c r="K283" s="609"/>
      <c r="L283" s="609"/>
      <c r="M283" s="609"/>
      <c r="N283" s="609"/>
      <c r="O283" s="609"/>
      <c r="P283" s="609"/>
      <c r="Q283" s="610"/>
      <c r="R283" s="26"/>
      <c r="S283" s="64">
        <f>+[1]Kintoneからエクセル!KG2</f>
        <v>0</v>
      </c>
      <c r="T283" s="65">
        <f>+[1]Kintoneからエクセル!AI2</f>
        <v>0</v>
      </c>
      <c r="V283" s="8" t="str">
        <f>IF(C283=0,"",C283)</f>
        <v>有</v>
      </c>
      <c r="W283" s="8" t="str">
        <f>IF(F283=0,"",F283)</f>
        <v>ISO9001</v>
      </c>
      <c r="X283" s="1" t="s">
        <v>432</v>
      </c>
    </row>
    <row r="284" spans="2:25" ht="15" customHeight="1">
      <c r="B284" s="190" t="s">
        <v>278</v>
      </c>
      <c r="C284" s="292" t="s">
        <v>426</v>
      </c>
      <c r="D284" s="293"/>
      <c r="E284" s="293"/>
      <c r="F284" s="293"/>
      <c r="G284" s="293"/>
      <c r="H284" s="293"/>
      <c r="I284" s="293"/>
      <c r="J284" s="293"/>
      <c r="K284" s="293"/>
      <c r="L284" s="293"/>
      <c r="M284" s="293"/>
      <c r="N284" s="293"/>
      <c r="O284" s="293"/>
      <c r="P284" s="293"/>
      <c r="Q284" s="294"/>
      <c r="R284" s="10"/>
      <c r="W284" s="1" t="s">
        <v>432</v>
      </c>
    </row>
    <row r="285" spans="2:25" ht="15" customHeight="1">
      <c r="B285" s="192"/>
      <c r="C285" s="63" t="s">
        <v>360</v>
      </c>
      <c r="D285" s="265"/>
      <c r="E285" s="266"/>
      <c r="F285" s="266"/>
      <c r="G285" s="266"/>
      <c r="H285" s="266"/>
      <c r="I285" s="266"/>
      <c r="J285" s="266"/>
      <c r="K285" s="266"/>
      <c r="L285" s="266"/>
      <c r="M285" s="266"/>
      <c r="N285" s="266"/>
      <c r="O285" s="266"/>
      <c r="P285" s="266"/>
      <c r="Q285" s="267"/>
      <c r="R285" s="10"/>
      <c r="S285" s="64">
        <f>+[1]Kintoneからエクセル!KH2</f>
        <v>0</v>
      </c>
      <c r="V285" s="8" t="str">
        <f>IF(C285=0,"",C285)</f>
        <v>有</v>
      </c>
    </row>
    <row r="286" spans="2:25" ht="15" customHeight="1">
      <c r="B286" s="190" t="s">
        <v>279</v>
      </c>
      <c r="C286" s="292" t="s">
        <v>420</v>
      </c>
      <c r="D286" s="293"/>
      <c r="E286" s="293"/>
      <c r="F286" s="293"/>
      <c r="G286" s="293"/>
      <c r="H286" s="293"/>
      <c r="I286" s="293"/>
      <c r="J286" s="293"/>
      <c r="K286" s="293"/>
      <c r="L286" s="293"/>
      <c r="M286" s="293"/>
      <c r="N286" s="293"/>
      <c r="O286" s="293"/>
      <c r="P286" s="293"/>
      <c r="Q286" s="294"/>
      <c r="R286" s="24"/>
      <c r="W286" s="1" t="s">
        <v>432</v>
      </c>
      <c r="X286" s="1" t="s">
        <v>432</v>
      </c>
    </row>
    <row r="287" spans="2:25" ht="15" customHeight="1">
      <c r="B287" s="191"/>
      <c r="C287" s="63" t="s">
        <v>381</v>
      </c>
      <c r="D287" s="310" t="s">
        <v>967</v>
      </c>
      <c r="E287" s="311"/>
      <c r="F287" s="311"/>
      <c r="G287" s="311"/>
      <c r="H287" s="311"/>
      <c r="I287" s="311"/>
      <c r="J287" s="311"/>
      <c r="K287" s="311"/>
      <c r="L287" s="311"/>
      <c r="M287" s="311"/>
      <c r="N287" s="311"/>
      <c r="O287" s="311"/>
      <c r="P287" s="311"/>
      <c r="Q287" s="312"/>
      <c r="R287" s="24"/>
      <c r="S287" s="64">
        <f>+[1]Kintoneからエクセル!KI2</f>
        <v>0</v>
      </c>
      <c r="V287" s="8" t="str">
        <f>IF(C287=0,"",C287)</f>
        <v>必要</v>
      </c>
      <c r="W287" s="1" t="s">
        <v>432</v>
      </c>
      <c r="X287" s="1" t="s">
        <v>432</v>
      </c>
    </row>
    <row r="288" spans="2:25" ht="15" customHeight="1">
      <c r="B288" s="191"/>
      <c r="C288" s="47" t="s">
        <v>339</v>
      </c>
      <c r="D288" s="120">
        <v>2</v>
      </c>
      <c r="E288" s="49" t="s">
        <v>280</v>
      </c>
      <c r="F288" s="406"/>
      <c r="G288" s="407"/>
      <c r="H288" s="407"/>
      <c r="I288" s="407"/>
      <c r="J288" s="407"/>
      <c r="K288" s="407"/>
      <c r="L288" s="407"/>
      <c r="M288" s="407"/>
      <c r="N288" s="407"/>
      <c r="O288" s="407"/>
      <c r="P288" s="407"/>
      <c r="Q288" s="408"/>
      <c r="S288" s="64">
        <f>+[1]Kintoneからエクセル!AJ2</f>
        <v>0</v>
      </c>
      <c r="V288" s="8">
        <f>IF(D288=0,"",D288)</f>
        <v>2</v>
      </c>
      <c r="W288" s="1" t="s">
        <v>432</v>
      </c>
      <c r="X288" s="1" t="s">
        <v>432</v>
      </c>
    </row>
    <row r="289" spans="2:24" ht="15" customHeight="1">
      <c r="B289" s="192"/>
      <c r="C289" s="50" t="s">
        <v>340</v>
      </c>
      <c r="D289" s="120">
        <v>1</v>
      </c>
      <c r="E289" s="51" t="s">
        <v>280</v>
      </c>
      <c r="F289" s="409"/>
      <c r="G289" s="410"/>
      <c r="H289" s="410"/>
      <c r="I289" s="410"/>
      <c r="J289" s="410"/>
      <c r="K289" s="410"/>
      <c r="L289" s="410"/>
      <c r="M289" s="410"/>
      <c r="N289" s="410"/>
      <c r="O289" s="410"/>
      <c r="P289" s="410"/>
      <c r="Q289" s="411"/>
      <c r="S289" s="64">
        <f>+[1]Kintoneからエクセル!AK2</f>
        <v>0</v>
      </c>
      <c r="V289" s="8">
        <f>IF(D289=0,"",D289)</f>
        <v>1</v>
      </c>
    </row>
    <row r="290" spans="2:24" ht="15" customHeight="1">
      <c r="B290" s="190" t="s">
        <v>281</v>
      </c>
      <c r="C290" s="198" t="s">
        <v>412</v>
      </c>
      <c r="D290" s="199"/>
      <c r="E290" s="199"/>
      <c r="F290" s="199"/>
      <c r="G290" s="199"/>
      <c r="H290" s="199"/>
      <c r="I290" s="199"/>
      <c r="J290" s="199"/>
      <c r="K290" s="199"/>
      <c r="L290" s="199"/>
      <c r="M290" s="199"/>
      <c r="N290" s="199"/>
      <c r="O290" s="199"/>
      <c r="P290" s="199"/>
      <c r="Q290" s="200"/>
      <c r="R290" s="31"/>
      <c r="W290" s="1" t="s">
        <v>432</v>
      </c>
    </row>
    <row r="291" spans="2:24" ht="15" customHeight="1">
      <c r="B291" s="192"/>
      <c r="C291" s="63" t="s">
        <v>379</v>
      </c>
      <c r="D291" s="265"/>
      <c r="E291" s="266"/>
      <c r="F291" s="266"/>
      <c r="G291" s="266"/>
      <c r="H291" s="266"/>
      <c r="I291" s="266"/>
      <c r="J291" s="266"/>
      <c r="K291" s="266"/>
      <c r="L291" s="266"/>
      <c r="M291" s="266"/>
      <c r="N291" s="266"/>
      <c r="O291" s="266"/>
      <c r="P291" s="266"/>
      <c r="Q291" s="267"/>
      <c r="R291" s="31"/>
      <c r="S291" s="64">
        <f>+[1]Kintoneからエクセル!KK2</f>
        <v>0</v>
      </c>
      <c r="V291" s="8" t="str">
        <f>IF(C291=0,"",C291)</f>
        <v>公開希望</v>
      </c>
    </row>
    <row r="292" spans="2:24" ht="15" customHeight="1">
      <c r="B292" s="190" t="s">
        <v>282</v>
      </c>
      <c r="C292" s="198" t="s">
        <v>413</v>
      </c>
      <c r="D292" s="199"/>
      <c r="E292" s="199"/>
      <c r="F292" s="199"/>
      <c r="G292" s="199"/>
      <c r="H292" s="199"/>
      <c r="I292" s="199"/>
      <c r="J292" s="199"/>
      <c r="K292" s="199"/>
      <c r="L292" s="199"/>
      <c r="M292" s="199"/>
      <c r="N292" s="199"/>
      <c r="O292" s="199"/>
      <c r="P292" s="199"/>
      <c r="Q292" s="200"/>
      <c r="R292" s="31"/>
      <c r="W292" s="1" t="s">
        <v>432</v>
      </c>
    </row>
    <row r="293" spans="2:24" ht="15" customHeight="1">
      <c r="B293" s="192"/>
      <c r="C293" s="63" t="s">
        <v>377</v>
      </c>
      <c r="D293" s="265"/>
      <c r="E293" s="266"/>
      <c r="F293" s="266"/>
      <c r="G293" s="266"/>
      <c r="H293" s="266"/>
      <c r="I293" s="266"/>
      <c r="J293" s="266"/>
      <c r="K293" s="266"/>
      <c r="L293" s="266"/>
      <c r="M293" s="266"/>
      <c r="N293" s="266"/>
      <c r="O293" s="266"/>
      <c r="P293" s="266"/>
      <c r="Q293" s="267"/>
      <c r="R293" s="24"/>
      <c r="S293" s="64">
        <f>+[1]Kintoneからエクセル!KL2</f>
        <v>0</v>
      </c>
      <c r="V293" s="8" t="str">
        <f>IF(C293=0,"",C293)</f>
        <v>年1回</v>
      </c>
      <c r="X293" s="1" t="s">
        <v>432</v>
      </c>
    </row>
    <row r="294" spans="2:24" ht="38.5" customHeight="1">
      <c r="B294" s="295" t="s">
        <v>773</v>
      </c>
      <c r="C294" s="297" t="s">
        <v>968</v>
      </c>
      <c r="D294" s="298"/>
      <c r="E294" s="298"/>
      <c r="F294" s="298"/>
      <c r="G294" s="298"/>
      <c r="H294" s="298"/>
      <c r="I294" s="298"/>
      <c r="J294" s="298"/>
      <c r="K294" s="298"/>
      <c r="L294" s="298"/>
      <c r="M294" s="298"/>
      <c r="N294" s="298"/>
      <c r="O294" s="298"/>
      <c r="P294" s="298"/>
      <c r="Q294" s="299"/>
      <c r="R294" s="24"/>
    </row>
    <row r="295" spans="2:24" ht="15" customHeight="1">
      <c r="B295" s="296"/>
      <c r="C295" s="63" t="s">
        <v>361</v>
      </c>
      <c r="D295" s="265"/>
      <c r="E295" s="266"/>
      <c r="F295" s="266"/>
      <c r="G295" s="266"/>
      <c r="H295" s="266"/>
      <c r="I295" s="266"/>
      <c r="J295" s="266"/>
      <c r="K295" s="266"/>
      <c r="L295" s="266"/>
      <c r="M295" s="266"/>
      <c r="N295" s="266"/>
      <c r="O295" s="266"/>
      <c r="P295" s="266"/>
      <c r="Q295" s="267"/>
      <c r="R295" s="24"/>
      <c r="S295" s="64">
        <f>+[1]Kintoneからエクセル!LA2</f>
        <v>0</v>
      </c>
      <c r="V295" s="8" t="str">
        <f>IF(C295=0,"",C295)</f>
        <v>無</v>
      </c>
    </row>
    <row r="296" spans="2:24" ht="15" customHeight="1">
      <c r="B296" s="190" t="s">
        <v>774</v>
      </c>
      <c r="C296" s="198" t="s">
        <v>415</v>
      </c>
      <c r="D296" s="199"/>
      <c r="E296" s="199"/>
      <c r="F296" s="199"/>
      <c r="G296" s="199"/>
      <c r="H296" s="199"/>
      <c r="I296" s="199"/>
      <c r="J296" s="199"/>
      <c r="K296" s="199"/>
      <c r="L296" s="199"/>
      <c r="M296" s="199"/>
      <c r="N296" s="199"/>
      <c r="O296" s="199"/>
      <c r="P296" s="199"/>
      <c r="Q296" s="200"/>
      <c r="R296" s="18"/>
      <c r="W296" s="1" t="s">
        <v>432</v>
      </c>
    </row>
    <row r="297" spans="2:24" ht="15" customHeight="1">
      <c r="B297" s="191"/>
      <c r="C297" s="63" t="s">
        <v>360</v>
      </c>
      <c r="D297" s="246" t="s">
        <v>421</v>
      </c>
      <c r="E297" s="247"/>
      <c r="F297" s="247"/>
      <c r="G297" s="247"/>
      <c r="H297" s="247"/>
      <c r="I297" s="247"/>
      <c r="J297" s="247"/>
      <c r="K297" s="247"/>
      <c r="L297" s="247"/>
      <c r="M297" s="247"/>
      <c r="N297" s="247"/>
      <c r="O297" s="247"/>
      <c r="P297" s="247"/>
      <c r="Q297" s="248"/>
      <c r="R297" s="18"/>
      <c r="S297" s="64">
        <f>+[1]Kintoneからエクセル!KJ2</f>
        <v>0</v>
      </c>
      <c r="V297" s="8" t="str">
        <f>IF(C297=0,"",C297)</f>
        <v>有</v>
      </c>
      <c r="W297" s="1" t="s">
        <v>432</v>
      </c>
    </row>
    <row r="298" spans="2:24" ht="15" customHeight="1">
      <c r="B298" s="192"/>
      <c r="C298" s="46" t="s">
        <v>356</v>
      </c>
      <c r="D298" s="509" t="s">
        <v>969</v>
      </c>
      <c r="E298" s="534"/>
      <c r="F298" s="534"/>
      <c r="G298" s="534"/>
      <c r="H298" s="534"/>
      <c r="I298" s="534"/>
      <c r="J298" s="534"/>
      <c r="K298" s="534"/>
      <c r="L298" s="534"/>
      <c r="M298" s="534"/>
      <c r="N298" s="534"/>
      <c r="O298" s="534"/>
      <c r="P298" s="534"/>
      <c r="Q298" s="535"/>
      <c r="R298" s="18"/>
      <c r="S298" s="64">
        <f>+[1]Kintoneからエクセル!AL2</f>
        <v>0</v>
      </c>
      <c r="V298" s="8" t="str">
        <f>IF(D298=0,"",D298)</f>
        <v>開示前の財務データ</v>
      </c>
    </row>
    <row r="299" spans="2:24" ht="15" customHeight="1">
      <c r="B299" s="190" t="s">
        <v>775</v>
      </c>
      <c r="C299" s="292" t="s">
        <v>414</v>
      </c>
      <c r="D299" s="293"/>
      <c r="E299" s="293"/>
      <c r="F299" s="293"/>
      <c r="G299" s="293"/>
      <c r="H299" s="293"/>
      <c r="I299" s="293"/>
      <c r="J299" s="293"/>
      <c r="K299" s="293"/>
      <c r="L299" s="293"/>
      <c r="M299" s="293"/>
      <c r="N299" s="293"/>
      <c r="O299" s="293"/>
      <c r="P299" s="293"/>
      <c r="Q299" s="294"/>
      <c r="R299" s="12"/>
      <c r="W299" s="1" t="s">
        <v>432</v>
      </c>
      <c r="X299" s="1" t="s">
        <v>432</v>
      </c>
    </row>
    <row r="300" spans="2:24" ht="15" customHeight="1">
      <c r="B300" s="191"/>
      <c r="C300" s="121">
        <v>2022</v>
      </c>
      <c r="D300" s="122">
        <v>3</v>
      </c>
      <c r="E300" s="246" t="s">
        <v>283</v>
      </c>
      <c r="F300" s="247"/>
      <c r="G300" s="247"/>
      <c r="H300" s="247"/>
      <c r="I300" s="247"/>
      <c r="J300" s="284" t="s">
        <v>395</v>
      </c>
      <c r="K300" s="285"/>
      <c r="L300" s="285"/>
      <c r="M300" s="285"/>
      <c r="N300" s="285"/>
      <c r="O300" s="285"/>
      <c r="P300" s="285"/>
      <c r="Q300" s="286"/>
      <c r="R300" s="12"/>
      <c r="S300" s="64">
        <f>+[1]Kintoneからエクセル!HW2</f>
        <v>0</v>
      </c>
      <c r="T300" s="65">
        <f>+[1]Kintoneからエクセル!HX2</f>
        <v>0</v>
      </c>
      <c r="V300" s="8">
        <f>IF(C300=0,"",C300)</f>
        <v>2022</v>
      </c>
      <c r="W300" s="8">
        <f>IF(D300=0,"",D300)</f>
        <v>3</v>
      </c>
      <c r="X300" s="1" t="s">
        <v>432</v>
      </c>
    </row>
    <row r="301" spans="2:24" ht="15" customHeight="1">
      <c r="B301" s="191"/>
      <c r="C301" s="123">
        <v>2022</v>
      </c>
      <c r="D301" s="124">
        <v>4</v>
      </c>
      <c r="E301" s="280" t="s">
        <v>391</v>
      </c>
      <c r="F301" s="281"/>
      <c r="G301" s="281"/>
      <c r="H301" s="281"/>
      <c r="I301" s="281"/>
      <c r="J301" s="287" t="s">
        <v>395</v>
      </c>
      <c r="K301" s="288"/>
      <c r="L301" s="288"/>
      <c r="M301" s="288"/>
      <c r="N301" s="288"/>
      <c r="O301" s="288"/>
      <c r="P301" s="288"/>
      <c r="Q301" s="289"/>
      <c r="R301" s="12"/>
      <c r="S301" s="64">
        <f>+[1]Kintoneからエクセル!HY2</f>
        <v>0</v>
      </c>
      <c r="T301" s="65">
        <f>+[1]Kintoneからエクセル!HZ2</f>
        <v>0</v>
      </c>
      <c r="V301" s="8">
        <f t="shared" ref="V301:W302" si="76">IF(C301=0,"",C301)</f>
        <v>2022</v>
      </c>
      <c r="W301" s="8">
        <f t="shared" si="76"/>
        <v>4</v>
      </c>
      <c r="X301" s="1" t="s">
        <v>432</v>
      </c>
    </row>
    <row r="302" spans="2:24" ht="15" customHeight="1">
      <c r="B302" s="191"/>
      <c r="C302" s="125">
        <v>2022</v>
      </c>
      <c r="D302" s="126">
        <v>5</v>
      </c>
      <c r="E302" s="282" t="s">
        <v>392</v>
      </c>
      <c r="F302" s="283"/>
      <c r="G302" s="283"/>
      <c r="H302" s="283"/>
      <c r="I302" s="283"/>
      <c r="J302" s="253" t="s">
        <v>395</v>
      </c>
      <c r="K302" s="290"/>
      <c r="L302" s="290"/>
      <c r="M302" s="290"/>
      <c r="N302" s="290"/>
      <c r="O302" s="290"/>
      <c r="P302" s="290"/>
      <c r="Q302" s="291"/>
      <c r="R302" s="12"/>
      <c r="S302" s="64">
        <f>+[1]Kintoneからエクセル!IA2</f>
        <v>0</v>
      </c>
      <c r="T302" s="65">
        <f>+[1]Kintoneからエクセル!IB2</f>
        <v>0</v>
      </c>
      <c r="V302" s="8">
        <f t="shared" si="76"/>
        <v>2022</v>
      </c>
      <c r="W302" s="8">
        <f t="shared" si="76"/>
        <v>5</v>
      </c>
    </row>
    <row r="303" spans="2:24" ht="15" customHeight="1">
      <c r="B303" s="191"/>
      <c r="C303" s="271" t="s">
        <v>398</v>
      </c>
      <c r="D303" s="272"/>
      <c r="E303" s="272"/>
      <c r="F303" s="272"/>
      <c r="G303" s="272"/>
      <c r="H303" s="272"/>
      <c r="I303" s="272"/>
      <c r="J303" s="272"/>
      <c r="K303" s="272"/>
      <c r="L303" s="272"/>
      <c r="M303" s="272"/>
      <c r="N303" s="272"/>
      <c r="O303" s="272"/>
      <c r="P303" s="272"/>
      <c r="Q303" s="273"/>
      <c r="R303" s="12"/>
    </row>
    <row r="304" spans="2:24" ht="15" customHeight="1">
      <c r="B304" s="191"/>
      <c r="C304" s="274"/>
      <c r="D304" s="275"/>
      <c r="E304" s="275"/>
      <c r="F304" s="275"/>
      <c r="G304" s="275"/>
      <c r="H304" s="275"/>
      <c r="I304" s="275"/>
      <c r="J304" s="275"/>
      <c r="K304" s="275"/>
      <c r="L304" s="275"/>
      <c r="M304" s="275"/>
      <c r="N304" s="275"/>
      <c r="O304" s="275"/>
      <c r="P304" s="275"/>
      <c r="Q304" s="276"/>
      <c r="R304" s="12"/>
    </row>
    <row r="305" spans="2:23" ht="15" customHeight="1">
      <c r="B305" s="191"/>
      <c r="C305" s="274" t="s">
        <v>399</v>
      </c>
      <c r="D305" s="275"/>
      <c r="E305" s="275"/>
      <c r="F305" s="275"/>
      <c r="G305" s="275"/>
      <c r="H305" s="275"/>
      <c r="I305" s="275"/>
      <c r="J305" s="275"/>
      <c r="K305" s="275"/>
      <c r="L305" s="275"/>
      <c r="M305" s="275"/>
      <c r="N305" s="275"/>
      <c r="O305" s="275"/>
      <c r="P305" s="275"/>
      <c r="Q305" s="276"/>
    </row>
    <row r="306" spans="2:23" ht="15" customHeight="1">
      <c r="B306" s="192"/>
      <c r="C306" s="277"/>
      <c r="D306" s="278"/>
      <c r="E306" s="278"/>
      <c r="F306" s="278"/>
      <c r="G306" s="278"/>
      <c r="H306" s="278"/>
      <c r="I306" s="278"/>
      <c r="J306" s="278"/>
      <c r="K306" s="278"/>
      <c r="L306" s="278"/>
      <c r="M306" s="278"/>
      <c r="N306" s="278"/>
      <c r="O306" s="278"/>
      <c r="P306" s="278"/>
      <c r="Q306" s="279"/>
    </row>
    <row r="307" spans="2:23" ht="14.25" customHeight="1">
      <c r="B307" s="30"/>
      <c r="C307" s="30"/>
      <c r="D307" s="18"/>
      <c r="K307" s="111"/>
    </row>
    <row r="308" spans="2:23" ht="16" customHeight="1">
      <c r="B308" s="57" t="s">
        <v>284</v>
      </c>
      <c r="C308" s="59"/>
      <c r="D308" s="58"/>
    </row>
    <row r="309" spans="2:23" ht="6" customHeight="1">
      <c r="B309" s="14"/>
      <c r="C309" s="14"/>
    </row>
    <row r="310" spans="2:23" ht="14.5" customHeight="1">
      <c r="B310" s="225" t="s">
        <v>285</v>
      </c>
      <c r="C310" s="226"/>
      <c r="D310" s="227"/>
      <c r="E310" s="176" t="s">
        <v>286</v>
      </c>
      <c r="F310" s="241"/>
      <c r="G310" s="241"/>
      <c r="H310" s="242"/>
      <c r="I310" s="255" t="s">
        <v>925</v>
      </c>
      <c r="J310" s="256"/>
      <c r="K310" s="256"/>
      <c r="L310" s="256"/>
      <c r="M310" s="256"/>
      <c r="N310" s="256"/>
      <c r="O310" s="256"/>
      <c r="P310" s="256"/>
      <c r="Q310" s="257"/>
    </row>
    <row r="311" spans="2:23" ht="29.15" customHeight="1">
      <c r="B311" s="228"/>
      <c r="C311" s="229"/>
      <c r="D311" s="230"/>
      <c r="E311" s="238" t="s">
        <v>926</v>
      </c>
      <c r="F311" s="239"/>
      <c r="G311" s="239"/>
      <c r="H311" s="240"/>
      <c r="I311" s="258" t="s">
        <v>970</v>
      </c>
      <c r="J311" s="259"/>
      <c r="K311" s="259"/>
      <c r="L311" s="259"/>
      <c r="M311" s="259"/>
      <c r="N311" s="259"/>
      <c r="O311" s="259"/>
      <c r="P311" s="259"/>
      <c r="Q311" s="260"/>
    </row>
    <row r="312" spans="2:23" ht="14.5" customHeight="1">
      <c r="B312" s="228"/>
      <c r="C312" s="229"/>
      <c r="D312" s="230"/>
      <c r="E312" s="174" t="s">
        <v>927</v>
      </c>
      <c r="F312" s="236"/>
      <c r="G312" s="236"/>
      <c r="H312" s="237"/>
      <c r="I312" s="261" t="s">
        <v>430</v>
      </c>
      <c r="J312" s="259"/>
      <c r="K312" s="259"/>
      <c r="L312" s="259"/>
      <c r="M312" s="259"/>
      <c r="N312" s="259"/>
      <c r="O312" s="259"/>
      <c r="P312" s="259"/>
      <c r="Q312" s="260"/>
      <c r="S312" s="32"/>
      <c r="W312" s="33"/>
    </row>
    <row r="313" spans="2:23" ht="14.5" customHeight="1">
      <c r="B313" s="228"/>
      <c r="C313" s="229"/>
      <c r="D313" s="230"/>
      <c r="E313" s="174" t="s">
        <v>287</v>
      </c>
      <c r="F313" s="236"/>
      <c r="G313" s="236"/>
      <c r="H313" s="237"/>
      <c r="I313" s="261" t="s">
        <v>431</v>
      </c>
      <c r="J313" s="259"/>
      <c r="K313" s="259"/>
      <c r="L313" s="259"/>
      <c r="M313" s="259"/>
      <c r="N313" s="259"/>
      <c r="O313" s="259"/>
      <c r="P313" s="259"/>
      <c r="Q313" s="260"/>
      <c r="S313" s="32"/>
      <c r="W313" s="33"/>
    </row>
    <row r="314" spans="2:23" ht="14.5" customHeight="1">
      <c r="B314" s="228"/>
      <c r="C314" s="229"/>
      <c r="D314" s="230"/>
      <c r="E314" s="174" t="s">
        <v>929</v>
      </c>
      <c r="F314" s="236"/>
      <c r="G314" s="236"/>
      <c r="H314" s="237"/>
      <c r="I314" s="261" t="s">
        <v>930</v>
      </c>
      <c r="J314" s="259"/>
      <c r="K314" s="259"/>
      <c r="L314" s="259"/>
      <c r="M314" s="259"/>
      <c r="N314" s="259"/>
      <c r="O314" s="259"/>
      <c r="P314" s="259"/>
      <c r="Q314" s="260"/>
      <c r="S314" s="32"/>
      <c r="W314" s="33"/>
    </row>
    <row r="315" spans="2:23" ht="14.5" customHeight="1">
      <c r="B315" s="231"/>
      <c r="C315" s="232"/>
      <c r="D315" s="233"/>
      <c r="E315" s="178" t="s">
        <v>928</v>
      </c>
      <c r="F315" s="234"/>
      <c r="G315" s="234"/>
      <c r="H315" s="235"/>
      <c r="I315" s="262" t="s">
        <v>428</v>
      </c>
      <c r="J315" s="263"/>
      <c r="K315" s="263"/>
      <c r="L315" s="263"/>
      <c r="M315" s="263"/>
      <c r="N315" s="263"/>
      <c r="O315" s="263"/>
      <c r="P315" s="263"/>
      <c r="Q315" s="264"/>
      <c r="S315" s="32"/>
    </row>
    <row r="316" spans="2:23" ht="14.5" customHeight="1">
      <c r="B316" s="225" t="s">
        <v>393</v>
      </c>
      <c r="C316" s="226"/>
      <c r="D316" s="227"/>
      <c r="E316" s="222" t="s">
        <v>373</v>
      </c>
      <c r="F316" s="223"/>
      <c r="G316" s="223"/>
      <c r="H316" s="223"/>
      <c r="I316" s="223"/>
      <c r="J316" s="223"/>
      <c r="K316" s="223"/>
      <c r="L316" s="223"/>
      <c r="M316" s="223"/>
      <c r="N316" s="223"/>
      <c r="O316" s="223"/>
      <c r="P316" s="223"/>
      <c r="Q316" s="224"/>
    </row>
    <row r="317" spans="2:23" ht="14.5" customHeight="1">
      <c r="B317" s="228"/>
      <c r="C317" s="229"/>
      <c r="D317" s="230"/>
      <c r="E317" s="611" t="s">
        <v>429</v>
      </c>
      <c r="F317" s="612"/>
      <c r="G317" s="612"/>
      <c r="H317" s="612"/>
      <c r="I317" s="612"/>
      <c r="J317" s="612"/>
      <c r="K317" s="612"/>
      <c r="L317" s="612"/>
      <c r="M317" s="612"/>
      <c r="N317" s="612"/>
      <c r="O317" s="612"/>
      <c r="P317" s="612"/>
      <c r="Q317" s="613"/>
    </row>
    <row r="318" spans="2:23" ht="14.5" customHeight="1">
      <c r="B318" s="231"/>
      <c r="C318" s="232"/>
      <c r="D318" s="233"/>
      <c r="E318" s="340" t="s">
        <v>435</v>
      </c>
      <c r="F318" s="614"/>
      <c r="G318" s="614"/>
      <c r="H318" s="614"/>
      <c r="I318" s="614"/>
      <c r="J318" s="614"/>
      <c r="K318" s="614"/>
      <c r="L318" s="614"/>
      <c r="M318" s="614"/>
      <c r="N318" s="614"/>
      <c r="O318" s="614"/>
      <c r="P318" s="614"/>
      <c r="Q318" s="341"/>
    </row>
    <row r="319" spans="2:23" ht="14.5" customHeight="1">
      <c r="B319" s="225" t="s">
        <v>288</v>
      </c>
      <c r="C319" s="226"/>
      <c r="D319" s="227"/>
      <c r="E319" s="246" t="s">
        <v>394</v>
      </c>
      <c r="F319" s="247"/>
      <c r="G319" s="247"/>
      <c r="H319" s="247"/>
      <c r="I319" s="247"/>
      <c r="J319" s="247"/>
      <c r="K319" s="247"/>
      <c r="L319" s="247"/>
      <c r="M319" s="247"/>
      <c r="N319" s="247"/>
      <c r="O319" s="247"/>
      <c r="P319" s="247"/>
      <c r="Q319" s="248"/>
    </row>
    <row r="320" spans="2:23" ht="14.5" customHeight="1">
      <c r="B320" s="228"/>
      <c r="C320" s="229"/>
      <c r="D320" s="230"/>
      <c r="E320" s="249" t="s">
        <v>374</v>
      </c>
      <c r="F320" s="250"/>
      <c r="G320" s="250"/>
      <c r="H320" s="250"/>
      <c r="I320" s="250"/>
      <c r="J320" s="250"/>
      <c r="K320" s="250"/>
      <c r="L320" s="250"/>
      <c r="M320" s="250"/>
      <c r="N320" s="250"/>
      <c r="O320" s="250"/>
      <c r="P320" s="250"/>
      <c r="Q320" s="251"/>
    </row>
    <row r="321" spans="2:17" ht="14.5" customHeight="1">
      <c r="B321" s="228"/>
      <c r="C321" s="229"/>
      <c r="D321" s="230"/>
      <c r="E321" s="249" t="s">
        <v>375</v>
      </c>
      <c r="F321" s="250"/>
      <c r="G321" s="250"/>
      <c r="H321" s="250"/>
      <c r="I321" s="250"/>
      <c r="J321" s="250"/>
      <c r="K321" s="250"/>
      <c r="L321" s="250"/>
      <c r="M321" s="250"/>
      <c r="N321" s="250"/>
      <c r="O321" s="250"/>
      <c r="P321" s="250"/>
      <c r="Q321" s="251"/>
    </row>
    <row r="322" spans="2:17" ht="14.5" customHeight="1">
      <c r="B322" s="231"/>
      <c r="C322" s="232"/>
      <c r="D322" s="233"/>
      <c r="E322" s="252" t="s">
        <v>376</v>
      </c>
      <c r="F322" s="253"/>
      <c r="G322" s="253"/>
      <c r="H322" s="253"/>
      <c r="I322" s="253"/>
      <c r="J322" s="253"/>
      <c r="K322" s="253"/>
      <c r="L322" s="253"/>
      <c r="M322" s="253"/>
      <c r="N322" s="253"/>
      <c r="O322" s="253"/>
      <c r="P322" s="253"/>
      <c r="Q322" s="254"/>
    </row>
  </sheetData>
  <sheetProtection algorithmName="SHA-512" hashValue="9jYHFO0BTHXqYv2KLCJ27M4OJZdQnGVazAfn6aXdP3zL18DK0WXly/bI7x46mkGL3c3MehEXaD71OCOeIjzPGQ==" saltValue="JcZOu4dsKUZyiAbcGVd+8g==" spinCount="100000" sheet="1" objects="1" scenarios="1"/>
  <protectedRanges>
    <protectedRange sqref="J275 C278 D279 K279 C281 F281:H281 C283 F283 C285 C287 D288:D289 C291 C293 C295 C297 D298 C300:D302" name="その他5"/>
    <protectedRange sqref="J247 C250 D251 C253 D254 C256 F256 C258 F258 C260 D261 C263 D264 C266 D267 C269 D270 C272" name="関連情報4"/>
    <protectedRange sqref="P212 E212:E213 P215 E215:E216 E218:F219" name="部門3118"/>
    <protectedRange sqref="P203 E203:E204 P206 E206:E207 E209:F210" name="部門3117"/>
    <protectedRange sqref="P194 E194:E195 P197 E197:E198 E200:F201" name="部門3116"/>
    <protectedRange sqref="P185 E185:E186 P188 E188:E189 E191:F192" name="部門3115"/>
    <protectedRange sqref="P176 E176:E177 P179 E179:E180 E182:F183" name="部門3114"/>
    <protectedRange sqref="P167 E167:E168 P170 E170:E171 E173:F174" name="部門3113"/>
    <protectedRange sqref="P158 E158:E159 P161 E161:E162 E164:F165" name="部門3112"/>
    <protectedRange sqref="P140 E140:E141 P143 E143:E144 E146:F147" name="部門3110"/>
    <protectedRange sqref="P131 E131:E132 P134 E134:E135 E137:F138" name="部門319"/>
    <protectedRange sqref="P122 E122:E123 P125 E125:E126 E128:F129" name="部門318"/>
    <protectedRange sqref="P113 E113:E114 P116 E116:E117 E119:F120" name="部門317"/>
    <protectedRange sqref="P104 E104:E105 P107 E107:E108 E110:F111" name="部門316"/>
    <protectedRange sqref="P95 E95:E96 P98 E98:E99 E101:F102" name="部門315"/>
    <protectedRange sqref="P86 E86:E87 P89 E89:E90 E92:F93" name="部門314"/>
    <protectedRange sqref="J56" name="変更点適用範囲3"/>
    <protectedRange sqref="G41:Q43 G53 G45:Q45" name="希望期間"/>
    <protectedRange sqref="C41:C45 C47:C53" name="対象21"/>
    <protectedRange sqref="O3" name="記入日"/>
    <protectedRange sqref="J9" name="変更点1組織情報"/>
    <protectedRange sqref="G11:G13" name="社名11"/>
    <protectedRange sqref="G16:Q22 G14:G15" name="申請組織12"/>
    <protectedRange sqref="G23:Q27 G28" name="連絡担当者1"/>
    <protectedRange sqref="G29:Q33 G34" name="連絡担当者2"/>
    <protectedRange sqref="G34" name="連絡担当者2所在地"/>
    <protectedRange sqref="P59 E59:E60 P62 E62:E63 E65:F66 E74:F74" name="部門311"/>
    <protectedRange sqref="P68 E68:E69 P71 E71:E72 E75:F75" name="部門312"/>
    <protectedRange sqref="P77 E77:E78 P80 E80:E81 E83:F84" name="部門313"/>
    <protectedRange sqref="P149 E149:E150 P152 E152:E153 E155:F156" name="部門3111"/>
    <protectedRange sqref="P221 E221:E222 P224 E224:E225 E227:F228" name="部門3119"/>
    <protectedRange sqref="P230 E230:E231 P233 E233:E234 E236:F237" name="部門3120"/>
    <protectedRange sqref="E239" name="適用範囲32"/>
    <protectedRange sqref="E242:E243 O242:Q244" name="勤務"/>
    <protectedRange sqref="G44:Q44" name="希望期間_1"/>
  </protectedRanges>
  <dataConsolidate/>
  <mergeCells count="625">
    <mergeCell ref="B319:D322"/>
    <mergeCell ref="E319:Q319"/>
    <mergeCell ref="E320:Q320"/>
    <mergeCell ref="E321:Q321"/>
    <mergeCell ref="E322:Q322"/>
    <mergeCell ref="I314:Q314"/>
    <mergeCell ref="E315:H315"/>
    <mergeCell ref="I315:Q315"/>
    <mergeCell ref="B316:D318"/>
    <mergeCell ref="E316:Q316"/>
    <mergeCell ref="E317:Q317"/>
    <mergeCell ref="E318:Q318"/>
    <mergeCell ref="B310:D315"/>
    <mergeCell ref="E310:H310"/>
    <mergeCell ref="I310:Q310"/>
    <mergeCell ref="E311:H311"/>
    <mergeCell ref="I311:Q311"/>
    <mergeCell ref="E312:H312"/>
    <mergeCell ref="I312:Q312"/>
    <mergeCell ref="E313:H313"/>
    <mergeCell ref="I313:Q313"/>
    <mergeCell ref="E314:H314"/>
    <mergeCell ref="B299:B306"/>
    <mergeCell ref="C299:Q299"/>
    <mergeCell ref="E300:I300"/>
    <mergeCell ref="J300:Q300"/>
    <mergeCell ref="E301:I301"/>
    <mergeCell ref="J301:Q301"/>
    <mergeCell ref="E302:I302"/>
    <mergeCell ref="J302:Q302"/>
    <mergeCell ref="C303:Q304"/>
    <mergeCell ref="C305:Q306"/>
    <mergeCell ref="B294:B295"/>
    <mergeCell ref="C294:Q294"/>
    <mergeCell ref="D295:Q295"/>
    <mergeCell ref="B296:B298"/>
    <mergeCell ref="C296:Q296"/>
    <mergeCell ref="D297:Q297"/>
    <mergeCell ref="D298:Q298"/>
    <mergeCell ref="B290:B291"/>
    <mergeCell ref="C290:Q290"/>
    <mergeCell ref="D291:Q291"/>
    <mergeCell ref="B292:B293"/>
    <mergeCell ref="C292:Q292"/>
    <mergeCell ref="D293:Q293"/>
    <mergeCell ref="B284:B285"/>
    <mergeCell ref="C284:Q284"/>
    <mergeCell ref="D285:Q285"/>
    <mergeCell ref="B286:B289"/>
    <mergeCell ref="C286:Q286"/>
    <mergeCell ref="D287:Q287"/>
    <mergeCell ref="F288:Q289"/>
    <mergeCell ref="B280:B281"/>
    <mergeCell ref="C280:Q280"/>
    <mergeCell ref="D281:E281"/>
    <mergeCell ref="F281:G281"/>
    <mergeCell ref="I281:Q281"/>
    <mergeCell ref="B282:B283"/>
    <mergeCell ref="C282:Q282"/>
    <mergeCell ref="D283:E283"/>
    <mergeCell ref="F283:Q283"/>
    <mergeCell ref="B271:B272"/>
    <mergeCell ref="C271:Q271"/>
    <mergeCell ref="C272:Q272"/>
    <mergeCell ref="B277:B279"/>
    <mergeCell ref="C277:Q277"/>
    <mergeCell ref="D278:Q278"/>
    <mergeCell ref="D279:I279"/>
    <mergeCell ref="K279:Q279"/>
    <mergeCell ref="B265:B270"/>
    <mergeCell ref="C265:Q265"/>
    <mergeCell ref="D266:Q266"/>
    <mergeCell ref="D267:Q267"/>
    <mergeCell ref="C268:Q268"/>
    <mergeCell ref="D269:Q269"/>
    <mergeCell ref="D270:Q270"/>
    <mergeCell ref="B259:B261"/>
    <mergeCell ref="C259:Q259"/>
    <mergeCell ref="D260:Q260"/>
    <mergeCell ref="D261:Q261"/>
    <mergeCell ref="B262:B264"/>
    <mergeCell ref="C262:Q262"/>
    <mergeCell ref="D263:Q263"/>
    <mergeCell ref="D264:Q264"/>
    <mergeCell ref="B255:B258"/>
    <mergeCell ref="C255:Q255"/>
    <mergeCell ref="D256:E256"/>
    <mergeCell ref="G256:Q256"/>
    <mergeCell ref="C257:Q257"/>
    <mergeCell ref="D258:E258"/>
    <mergeCell ref="G258:Q258"/>
    <mergeCell ref="B249:B251"/>
    <mergeCell ref="C249:Q249"/>
    <mergeCell ref="D250:Q250"/>
    <mergeCell ref="D251:Q251"/>
    <mergeCell ref="B252:B254"/>
    <mergeCell ref="C252:Q252"/>
    <mergeCell ref="D253:Q253"/>
    <mergeCell ref="D254:Q254"/>
    <mergeCell ref="C243:D243"/>
    <mergeCell ref="E243:J243"/>
    <mergeCell ref="K243:N243"/>
    <mergeCell ref="O243:Q243"/>
    <mergeCell ref="K244:N244"/>
    <mergeCell ref="O244:Q244"/>
    <mergeCell ref="C238:D238"/>
    <mergeCell ref="E238:F238"/>
    <mergeCell ref="H238:Q238"/>
    <mergeCell ref="C239:D241"/>
    <mergeCell ref="E239:Q241"/>
    <mergeCell ref="C242:D242"/>
    <mergeCell ref="E242:J242"/>
    <mergeCell ref="K242:N242"/>
    <mergeCell ref="O242:Q242"/>
    <mergeCell ref="C234:D235"/>
    <mergeCell ref="E234:Q235"/>
    <mergeCell ref="C236:D236"/>
    <mergeCell ref="E236:F236"/>
    <mergeCell ref="H236:Q236"/>
    <mergeCell ref="C237:D237"/>
    <mergeCell ref="E237:F237"/>
    <mergeCell ref="H237:Q237"/>
    <mergeCell ref="C231:D232"/>
    <mergeCell ref="E231:Q232"/>
    <mergeCell ref="C233:D233"/>
    <mergeCell ref="E233:L233"/>
    <mergeCell ref="M233:O233"/>
    <mergeCell ref="P233:Q233"/>
    <mergeCell ref="C229:D229"/>
    <mergeCell ref="E229:F229"/>
    <mergeCell ref="H229:Q229"/>
    <mergeCell ref="C230:D230"/>
    <mergeCell ref="E230:L230"/>
    <mergeCell ref="M230:O230"/>
    <mergeCell ref="P230:Q230"/>
    <mergeCell ref="C225:D226"/>
    <mergeCell ref="E225:Q226"/>
    <mergeCell ref="C227:D227"/>
    <mergeCell ref="E227:F227"/>
    <mergeCell ref="H227:Q227"/>
    <mergeCell ref="C228:D228"/>
    <mergeCell ref="E228:F228"/>
    <mergeCell ref="H228:Q228"/>
    <mergeCell ref="C222:D223"/>
    <mergeCell ref="E222:Q223"/>
    <mergeCell ref="C224:D224"/>
    <mergeCell ref="E224:L224"/>
    <mergeCell ref="M224:O224"/>
    <mergeCell ref="P224:Q224"/>
    <mergeCell ref="C220:D220"/>
    <mergeCell ref="E220:F220"/>
    <mergeCell ref="H220:Q220"/>
    <mergeCell ref="C221:D221"/>
    <mergeCell ref="E221:L221"/>
    <mergeCell ref="M221:O221"/>
    <mergeCell ref="P221:Q221"/>
    <mergeCell ref="C216:D217"/>
    <mergeCell ref="E216:Q217"/>
    <mergeCell ref="C218:D218"/>
    <mergeCell ref="E218:F218"/>
    <mergeCell ref="H218:Q218"/>
    <mergeCell ref="C219:D219"/>
    <mergeCell ref="E219:F219"/>
    <mergeCell ref="H219:Q219"/>
    <mergeCell ref="C213:D214"/>
    <mergeCell ref="E213:Q214"/>
    <mergeCell ref="C215:D215"/>
    <mergeCell ref="E215:L215"/>
    <mergeCell ref="M215:O215"/>
    <mergeCell ref="P215:Q215"/>
    <mergeCell ref="C211:D211"/>
    <mergeCell ref="E211:F211"/>
    <mergeCell ref="H211:Q211"/>
    <mergeCell ref="C212:D212"/>
    <mergeCell ref="E212:L212"/>
    <mergeCell ref="M212:O212"/>
    <mergeCell ref="P212:Q212"/>
    <mergeCell ref="C207:D208"/>
    <mergeCell ref="E207:Q208"/>
    <mergeCell ref="C209:D209"/>
    <mergeCell ref="E209:F209"/>
    <mergeCell ref="H209:Q209"/>
    <mergeCell ref="C210:D210"/>
    <mergeCell ref="E210:F210"/>
    <mergeCell ref="H210:Q210"/>
    <mergeCell ref="C204:D205"/>
    <mergeCell ref="E204:Q205"/>
    <mergeCell ref="C206:D206"/>
    <mergeCell ref="E206:L206"/>
    <mergeCell ref="M206:O206"/>
    <mergeCell ref="P206:Q206"/>
    <mergeCell ref="C202:D202"/>
    <mergeCell ref="E202:F202"/>
    <mergeCell ref="H202:Q202"/>
    <mergeCell ref="C203:D203"/>
    <mergeCell ref="E203:L203"/>
    <mergeCell ref="M203:O203"/>
    <mergeCell ref="P203:Q203"/>
    <mergeCell ref="C198:D199"/>
    <mergeCell ref="E198:Q199"/>
    <mergeCell ref="C200:D200"/>
    <mergeCell ref="E200:F200"/>
    <mergeCell ref="H200:Q200"/>
    <mergeCell ref="C201:D201"/>
    <mergeCell ref="E201:F201"/>
    <mergeCell ref="H201:Q201"/>
    <mergeCell ref="C195:D196"/>
    <mergeCell ref="E195:Q196"/>
    <mergeCell ref="C197:D197"/>
    <mergeCell ref="E197:L197"/>
    <mergeCell ref="M197:O197"/>
    <mergeCell ref="P197:Q197"/>
    <mergeCell ref="C193:D193"/>
    <mergeCell ref="E193:F193"/>
    <mergeCell ref="H193:Q193"/>
    <mergeCell ref="C194:D194"/>
    <mergeCell ref="E194:L194"/>
    <mergeCell ref="M194:O194"/>
    <mergeCell ref="P194:Q194"/>
    <mergeCell ref="C189:D190"/>
    <mergeCell ref="E189:Q190"/>
    <mergeCell ref="C191:D191"/>
    <mergeCell ref="E191:F191"/>
    <mergeCell ref="H191:Q191"/>
    <mergeCell ref="C192:D192"/>
    <mergeCell ref="E192:F192"/>
    <mergeCell ref="H192:Q192"/>
    <mergeCell ref="C186:D187"/>
    <mergeCell ref="E186:Q187"/>
    <mergeCell ref="C188:D188"/>
    <mergeCell ref="E188:L188"/>
    <mergeCell ref="M188:O188"/>
    <mergeCell ref="P188:Q188"/>
    <mergeCell ref="C184:D184"/>
    <mergeCell ref="E184:F184"/>
    <mergeCell ref="H184:Q184"/>
    <mergeCell ref="C185:D185"/>
    <mergeCell ref="E185:L185"/>
    <mergeCell ref="M185:O185"/>
    <mergeCell ref="P185:Q185"/>
    <mergeCell ref="C180:D181"/>
    <mergeCell ref="E180:Q181"/>
    <mergeCell ref="C182:D182"/>
    <mergeCell ref="E182:F182"/>
    <mergeCell ref="H182:Q182"/>
    <mergeCell ref="C183:D183"/>
    <mergeCell ref="E183:F183"/>
    <mergeCell ref="H183:Q183"/>
    <mergeCell ref="C177:D178"/>
    <mergeCell ref="E177:Q178"/>
    <mergeCell ref="C179:D179"/>
    <mergeCell ref="E179:L179"/>
    <mergeCell ref="M179:O179"/>
    <mergeCell ref="P179:Q179"/>
    <mergeCell ref="C175:D175"/>
    <mergeCell ref="E175:F175"/>
    <mergeCell ref="H175:Q175"/>
    <mergeCell ref="C176:D176"/>
    <mergeCell ref="E176:L176"/>
    <mergeCell ref="M176:O176"/>
    <mergeCell ref="P176:Q176"/>
    <mergeCell ref="C171:D172"/>
    <mergeCell ref="E171:Q172"/>
    <mergeCell ref="C173:D173"/>
    <mergeCell ref="E173:F173"/>
    <mergeCell ref="H173:Q173"/>
    <mergeCell ref="C174:D174"/>
    <mergeCell ref="E174:F174"/>
    <mergeCell ref="H174:Q174"/>
    <mergeCell ref="C168:D169"/>
    <mergeCell ref="E168:Q169"/>
    <mergeCell ref="C170:D170"/>
    <mergeCell ref="E170:L170"/>
    <mergeCell ref="M170:O170"/>
    <mergeCell ref="P170:Q170"/>
    <mergeCell ref="C166:D166"/>
    <mergeCell ref="E166:F166"/>
    <mergeCell ref="H166:Q166"/>
    <mergeCell ref="C167:D167"/>
    <mergeCell ref="E167:L167"/>
    <mergeCell ref="M167:O167"/>
    <mergeCell ref="P167:Q167"/>
    <mergeCell ref="C162:D163"/>
    <mergeCell ref="E162:Q163"/>
    <mergeCell ref="C164:D164"/>
    <mergeCell ref="E164:F164"/>
    <mergeCell ref="H164:Q164"/>
    <mergeCell ref="C165:D165"/>
    <mergeCell ref="E165:F165"/>
    <mergeCell ref="H165:Q165"/>
    <mergeCell ref="C159:D160"/>
    <mergeCell ref="E159:Q160"/>
    <mergeCell ref="C161:D161"/>
    <mergeCell ref="E161:L161"/>
    <mergeCell ref="M161:O161"/>
    <mergeCell ref="P161:Q161"/>
    <mergeCell ref="C157:D157"/>
    <mergeCell ref="E157:F157"/>
    <mergeCell ref="H157:Q157"/>
    <mergeCell ref="C158:D158"/>
    <mergeCell ref="E158:L158"/>
    <mergeCell ref="M158:O158"/>
    <mergeCell ref="P158:Q158"/>
    <mergeCell ref="C153:D154"/>
    <mergeCell ref="E153:Q154"/>
    <mergeCell ref="C155:D155"/>
    <mergeCell ref="E155:F155"/>
    <mergeCell ref="H155:Q155"/>
    <mergeCell ref="C156:D156"/>
    <mergeCell ref="E156:F156"/>
    <mergeCell ref="H156:Q156"/>
    <mergeCell ref="C150:D151"/>
    <mergeCell ref="E150:Q151"/>
    <mergeCell ref="C152:D152"/>
    <mergeCell ref="E152:L152"/>
    <mergeCell ref="M152:O152"/>
    <mergeCell ref="P152:Q152"/>
    <mergeCell ref="C148:D148"/>
    <mergeCell ref="E148:F148"/>
    <mergeCell ref="H148:Q148"/>
    <mergeCell ref="C149:D149"/>
    <mergeCell ref="E149:L149"/>
    <mergeCell ref="M149:O149"/>
    <mergeCell ref="P149:Q149"/>
    <mergeCell ref="C144:D145"/>
    <mergeCell ref="E144:Q145"/>
    <mergeCell ref="C146:D146"/>
    <mergeCell ref="E146:F146"/>
    <mergeCell ref="H146:Q146"/>
    <mergeCell ref="C147:D147"/>
    <mergeCell ref="E147:F147"/>
    <mergeCell ref="H147:Q147"/>
    <mergeCell ref="C141:D142"/>
    <mergeCell ref="E141:Q142"/>
    <mergeCell ref="C143:D143"/>
    <mergeCell ref="E143:L143"/>
    <mergeCell ref="M143:O143"/>
    <mergeCell ref="P143:Q143"/>
    <mergeCell ref="C139:D139"/>
    <mergeCell ref="E139:F139"/>
    <mergeCell ref="H139:Q139"/>
    <mergeCell ref="C140:D140"/>
    <mergeCell ref="E140:L140"/>
    <mergeCell ref="M140:O140"/>
    <mergeCell ref="P140:Q140"/>
    <mergeCell ref="C135:D136"/>
    <mergeCell ref="E135:Q136"/>
    <mergeCell ref="C137:D137"/>
    <mergeCell ref="E137:F137"/>
    <mergeCell ref="H137:Q137"/>
    <mergeCell ref="C138:D138"/>
    <mergeCell ref="E138:F138"/>
    <mergeCell ref="H138:Q138"/>
    <mergeCell ref="C132:D133"/>
    <mergeCell ref="E132:Q133"/>
    <mergeCell ref="C134:D134"/>
    <mergeCell ref="E134:L134"/>
    <mergeCell ref="M134:O134"/>
    <mergeCell ref="P134:Q134"/>
    <mergeCell ref="C130:D130"/>
    <mergeCell ref="E130:F130"/>
    <mergeCell ref="H130:Q130"/>
    <mergeCell ref="C131:D131"/>
    <mergeCell ref="E131:L131"/>
    <mergeCell ref="M131:O131"/>
    <mergeCell ref="P131:Q131"/>
    <mergeCell ref="C126:D127"/>
    <mergeCell ref="E126:Q127"/>
    <mergeCell ref="C128:D128"/>
    <mergeCell ref="E128:F128"/>
    <mergeCell ref="H128:Q128"/>
    <mergeCell ref="C129:D129"/>
    <mergeCell ref="E129:F129"/>
    <mergeCell ref="H129:Q129"/>
    <mergeCell ref="C123:D124"/>
    <mergeCell ref="E123:Q124"/>
    <mergeCell ref="C125:D125"/>
    <mergeCell ref="E125:L125"/>
    <mergeCell ref="M125:O125"/>
    <mergeCell ref="P125:Q125"/>
    <mergeCell ref="C121:D121"/>
    <mergeCell ref="E121:F121"/>
    <mergeCell ref="H121:Q121"/>
    <mergeCell ref="C122:D122"/>
    <mergeCell ref="E122:L122"/>
    <mergeCell ref="M122:O122"/>
    <mergeCell ref="P122:Q122"/>
    <mergeCell ref="C117:D118"/>
    <mergeCell ref="E117:Q118"/>
    <mergeCell ref="C119:D119"/>
    <mergeCell ref="E119:F119"/>
    <mergeCell ref="H119:Q119"/>
    <mergeCell ref="C120:D120"/>
    <mergeCell ref="E120:F120"/>
    <mergeCell ref="H120:Q120"/>
    <mergeCell ref="C114:D115"/>
    <mergeCell ref="E114:Q115"/>
    <mergeCell ref="C116:D116"/>
    <mergeCell ref="E116:L116"/>
    <mergeCell ref="M116:O116"/>
    <mergeCell ref="P116:Q116"/>
    <mergeCell ref="C112:D112"/>
    <mergeCell ref="E112:F112"/>
    <mergeCell ref="H112:Q112"/>
    <mergeCell ref="C113:D113"/>
    <mergeCell ref="E113:L113"/>
    <mergeCell ref="M113:O113"/>
    <mergeCell ref="P113:Q113"/>
    <mergeCell ref="C108:D109"/>
    <mergeCell ref="E108:Q109"/>
    <mergeCell ref="C110:D110"/>
    <mergeCell ref="E110:F110"/>
    <mergeCell ref="H110:Q110"/>
    <mergeCell ref="C111:D111"/>
    <mergeCell ref="E111:F111"/>
    <mergeCell ref="H111:Q111"/>
    <mergeCell ref="C105:D106"/>
    <mergeCell ref="E105:Q106"/>
    <mergeCell ref="C107:D107"/>
    <mergeCell ref="E107:L107"/>
    <mergeCell ref="M107:O107"/>
    <mergeCell ref="P107:Q107"/>
    <mergeCell ref="C103:D103"/>
    <mergeCell ref="E103:F103"/>
    <mergeCell ref="H103:Q103"/>
    <mergeCell ref="C104:D104"/>
    <mergeCell ref="E104:L104"/>
    <mergeCell ref="M104:O104"/>
    <mergeCell ref="P104:Q104"/>
    <mergeCell ref="C99:D100"/>
    <mergeCell ref="E99:Q100"/>
    <mergeCell ref="C101:D101"/>
    <mergeCell ref="E101:F101"/>
    <mergeCell ref="H101:Q101"/>
    <mergeCell ref="C102:D102"/>
    <mergeCell ref="E102:F102"/>
    <mergeCell ref="H102:Q102"/>
    <mergeCell ref="C96:D97"/>
    <mergeCell ref="E96:Q97"/>
    <mergeCell ref="C98:D98"/>
    <mergeCell ref="E98:L98"/>
    <mergeCell ref="M98:O98"/>
    <mergeCell ref="P98:Q98"/>
    <mergeCell ref="C94:D94"/>
    <mergeCell ref="E94:F94"/>
    <mergeCell ref="H94:Q94"/>
    <mergeCell ref="C95:D95"/>
    <mergeCell ref="E95:L95"/>
    <mergeCell ref="M95:O95"/>
    <mergeCell ref="P95:Q95"/>
    <mergeCell ref="C90:D91"/>
    <mergeCell ref="E90:Q91"/>
    <mergeCell ref="C92:D92"/>
    <mergeCell ref="E92:F92"/>
    <mergeCell ref="H92:Q92"/>
    <mergeCell ref="C93:D93"/>
    <mergeCell ref="E93:F93"/>
    <mergeCell ref="H93:Q93"/>
    <mergeCell ref="C87:D88"/>
    <mergeCell ref="E87:Q88"/>
    <mergeCell ref="C89:D89"/>
    <mergeCell ref="E89:L89"/>
    <mergeCell ref="M89:O89"/>
    <mergeCell ref="P89:Q89"/>
    <mergeCell ref="C85:D85"/>
    <mergeCell ref="E85:F85"/>
    <mergeCell ref="H85:Q85"/>
    <mergeCell ref="C86:D86"/>
    <mergeCell ref="E86:L86"/>
    <mergeCell ref="M86:O86"/>
    <mergeCell ref="P86:Q86"/>
    <mergeCell ref="C81:D82"/>
    <mergeCell ref="E81:Q82"/>
    <mergeCell ref="C83:D83"/>
    <mergeCell ref="E83:F83"/>
    <mergeCell ref="H83:Q83"/>
    <mergeCell ref="C84:D84"/>
    <mergeCell ref="E84:F84"/>
    <mergeCell ref="H84:Q84"/>
    <mergeCell ref="C78:D79"/>
    <mergeCell ref="E78:Q79"/>
    <mergeCell ref="C80:D80"/>
    <mergeCell ref="E80:L80"/>
    <mergeCell ref="M80:O80"/>
    <mergeCell ref="P80:Q80"/>
    <mergeCell ref="C76:D76"/>
    <mergeCell ref="E76:F76"/>
    <mergeCell ref="H76:Q76"/>
    <mergeCell ref="C77:D77"/>
    <mergeCell ref="E77:L77"/>
    <mergeCell ref="M77:O77"/>
    <mergeCell ref="P77:Q77"/>
    <mergeCell ref="C72:D73"/>
    <mergeCell ref="E72:Q73"/>
    <mergeCell ref="C74:D74"/>
    <mergeCell ref="E74:F74"/>
    <mergeCell ref="H74:Q74"/>
    <mergeCell ref="C75:D75"/>
    <mergeCell ref="E75:F75"/>
    <mergeCell ref="H75:Q75"/>
    <mergeCell ref="C69:D70"/>
    <mergeCell ref="E69:Q70"/>
    <mergeCell ref="C71:D71"/>
    <mergeCell ref="E71:L71"/>
    <mergeCell ref="M71:O71"/>
    <mergeCell ref="P71:Q71"/>
    <mergeCell ref="C67:D67"/>
    <mergeCell ref="E67:F67"/>
    <mergeCell ref="H67:Q67"/>
    <mergeCell ref="C68:D68"/>
    <mergeCell ref="E68:L68"/>
    <mergeCell ref="M68:O68"/>
    <mergeCell ref="P68:Q68"/>
    <mergeCell ref="C65:D65"/>
    <mergeCell ref="E65:F65"/>
    <mergeCell ref="H65:Q65"/>
    <mergeCell ref="C66:D66"/>
    <mergeCell ref="E66:F66"/>
    <mergeCell ref="H66:Q66"/>
    <mergeCell ref="C62:D62"/>
    <mergeCell ref="E62:L62"/>
    <mergeCell ref="M62:O62"/>
    <mergeCell ref="P62:Q62"/>
    <mergeCell ref="C63:D64"/>
    <mergeCell ref="E63:Q64"/>
    <mergeCell ref="C59:D59"/>
    <mergeCell ref="E59:L59"/>
    <mergeCell ref="M59:O59"/>
    <mergeCell ref="P59:Q59"/>
    <mergeCell ref="C60:D61"/>
    <mergeCell ref="E60:Q61"/>
    <mergeCell ref="D51:F51"/>
    <mergeCell ref="G51:Q51"/>
    <mergeCell ref="D52:F52"/>
    <mergeCell ref="G52:Q52"/>
    <mergeCell ref="D53:F53"/>
    <mergeCell ref="G53:Q53"/>
    <mergeCell ref="D48:F48"/>
    <mergeCell ref="G48:Q48"/>
    <mergeCell ref="D49:F49"/>
    <mergeCell ref="G49:Q49"/>
    <mergeCell ref="D50:F50"/>
    <mergeCell ref="G50:Q50"/>
    <mergeCell ref="D46:F46"/>
    <mergeCell ref="G46:Q46"/>
    <mergeCell ref="D47:F47"/>
    <mergeCell ref="G47:Q47"/>
    <mergeCell ref="D42:F42"/>
    <mergeCell ref="G42:Q42"/>
    <mergeCell ref="D43:F43"/>
    <mergeCell ref="G43:Q43"/>
    <mergeCell ref="D44:F44"/>
    <mergeCell ref="G44:Q44"/>
    <mergeCell ref="G33:Q33"/>
    <mergeCell ref="D34:F34"/>
    <mergeCell ref="G34:N34"/>
    <mergeCell ref="O34:Q34"/>
    <mergeCell ref="B40:B53"/>
    <mergeCell ref="D40:F40"/>
    <mergeCell ref="G40:Q40"/>
    <mergeCell ref="C41:C43"/>
    <mergeCell ref="D41:F41"/>
    <mergeCell ref="G41:Q41"/>
    <mergeCell ref="C29:C34"/>
    <mergeCell ref="D29:F29"/>
    <mergeCell ref="G29:Q29"/>
    <mergeCell ref="D30:F30"/>
    <mergeCell ref="G30:Q30"/>
    <mergeCell ref="D31:F31"/>
    <mergeCell ref="G31:Q31"/>
    <mergeCell ref="D32:F32"/>
    <mergeCell ref="G32:Q32"/>
    <mergeCell ref="D33:F33"/>
    <mergeCell ref="B23:B34"/>
    <mergeCell ref="C23:C28"/>
    <mergeCell ref="D45:F45"/>
    <mergeCell ref="G45:Q45"/>
    <mergeCell ref="D26:F26"/>
    <mergeCell ref="G26:Q26"/>
    <mergeCell ref="D27:F27"/>
    <mergeCell ref="G27:Q27"/>
    <mergeCell ref="D28:F28"/>
    <mergeCell ref="G28:N28"/>
    <mergeCell ref="O28:Q28"/>
    <mergeCell ref="D22:F22"/>
    <mergeCell ref="G22:Q22"/>
    <mergeCell ref="D23:F23"/>
    <mergeCell ref="G23:Q23"/>
    <mergeCell ref="D24:F24"/>
    <mergeCell ref="G24:Q24"/>
    <mergeCell ref="D25:F25"/>
    <mergeCell ref="G25:Q25"/>
    <mergeCell ref="G17:Q17"/>
    <mergeCell ref="D18:F18"/>
    <mergeCell ref="G18:Q18"/>
    <mergeCell ref="D19:F20"/>
    <mergeCell ref="G19:Q20"/>
    <mergeCell ref="D21:F21"/>
    <mergeCell ref="G21:Q21"/>
    <mergeCell ref="B14:B22"/>
    <mergeCell ref="C14:C22"/>
    <mergeCell ref="D14:F14"/>
    <mergeCell ref="G14:Q14"/>
    <mergeCell ref="D15:F15"/>
    <mergeCell ref="G15:I15"/>
    <mergeCell ref="J15:Q15"/>
    <mergeCell ref="D16:F16"/>
    <mergeCell ref="G16:Q16"/>
    <mergeCell ref="D17:F17"/>
    <mergeCell ref="B2:Q2"/>
    <mergeCell ref="B3:D3"/>
    <mergeCell ref="E3:J3"/>
    <mergeCell ref="L3:N3"/>
    <mergeCell ref="O3:Q3"/>
    <mergeCell ref="L4:N4"/>
    <mergeCell ref="O4:Q4"/>
    <mergeCell ref="B11:B13"/>
    <mergeCell ref="C11:C13"/>
    <mergeCell ref="D11:F11"/>
    <mergeCell ref="G11:Q11"/>
    <mergeCell ref="D12:F12"/>
    <mergeCell ref="G12:I12"/>
    <mergeCell ref="J12:Q12"/>
    <mergeCell ref="D13:F13"/>
    <mergeCell ref="G13:Q13"/>
  </mergeCells>
  <phoneticPr fontId="18"/>
  <dataValidations count="8">
    <dataValidation type="list" allowBlank="1" showInputMessage="1" showErrorMessage="1" sqref="L10 K248 L276" xr:uid="{5FEACD79-114F-4977-8F12-E56DEB7DB876}">
      <formula1>"有,無"</formula1>
    </dataValidation>
    <dataValidation type="list" allowBlank="1" showInputMessage="1" showErrorMessage="1" sqref="C250 C281 C297 C283 J247 C266 C278 C260 C253 C256 J56 C263 C258 C285 C269 J9:J10 J275:J276 C295" xr:uid="{8DBAF3B0-1289-4BAE-9DB5-3BBC363D929A}">
      <formula1>$Y$9:$Z$9</formula1>
    </dataValidation>
    <dataValidation type="list" allowBlank="1" showInputMessage="1" showErrorMessage="1" sqref="P212:Q212 P203:Q203 P194:Q194 P185:Q185 P176:Q176 P167:Q167 P158:Q158 P149:Q149 P140:Q140 P131:Q131 P122:Q122 P113:Q113 P104:Q104 P95:Q95 P86:Q86 P77:Q77 P68:Q68 P59:Q59 P221:Q221 P230:Q230" xr:uid="{C436D491-7284-4130-BAAA-C6CE7D2B8B60}">
      <formula1>$Y$9</formula1>
    </dataValidation>
    <dataValidation type="list" allowBlank="1" showInputMessage="1" showErrorMessage="1" sqref="C287" xr:uid="{11883228-0FE7-4803-AD8B-DCD62CDCEE2E}">
      <formula1>$Y$11:$Z$11</formula1>
    </dataValidation>
    <dataValidation type="list" allowBlank="1" showInputMessage="1" showErrorMessage="1" sqref="C291" xr:uid="{0E0DE21B-3F97-421A-B9DA-B08FD254DCB9}">
      <formula1>$Y$12:$Z$12</formula1>
    </dataValidation>
    <dataValidation type="list" allowBlank="1" showInputMessage="1" showErrorMessage="1" sqref="C293" xr:uid="{9EAA4429-FD3D-4449-9EF4-6E9F92EE0CF5}">
      <formula1>$Y$13:$Z$13</formula1>
    </dataValidation>
    <dataValidation type="list" allowBlank="1" showInputMessage="1" showErrorMessage="1" sqref="C41:C45 C47:C49 C51:C53" xr:uid="{A0A9C7CC-021F-436B-99B9-583511E29220}">
      <formula1>$Y$14</formula1>
    </dataValidation>
    <dataValidation type="list" allowBlank="1" showInputMessage="1" showErrorMessage="1" sqref="C50" xr:uid="{428B7C54-DFE4-467E-B9DA-090A5B3D6EC8}">
      <formula1>$C$51</formula1>
    </dataValidation>
  </dataValidations>
  <pageMargins left="0.7" right="0.7" top="0.75" bottom="0.75" header="0.3" footer="0.3"/>
  <pageSetup paperSize="9" scale="28" orientation="portrait" horizontalDpi="4294967293"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A2"/>
  <sheetViews>
    <sheetView showGridLines="0" workbookViewId="0">
      <selection activeCell="E6" sqref="E6"/>
    </sheetView>
  </sheetViews>
  <sheetFormatPr defaultColWidth="9" defaultRowHeight="13.5"/>
  <cols>
    <col min="1" max="1" width="10" style="1" bestFit="1" customWidth="1"/>
    <col min="2" max="2" width="8" style="1" bestFit="1" customWidth="1"/>
    <col min="3" max="3" width="24.5" style="1" bestFit="1" customWidth="1"/>
    <col min="4" max="4" width="15" style="1" bestFit="1" customWidth="1"/>
    <col min="5" max="5" width="33.33203125" style="1" bestFit="1" customWidth="1"/>
    <col min="6" max="6" width="27" style="1" bestFit="1" customWidth="1"/>
    <col min="7" max="7" width="10.33203125" style="1" bestFit="1" customWidth="1"/>
    <col min="8" max="8" width="11.33203125" style="1" bestFit="1" customWidth="1"/>
    <col min="9" max="9" width="13.08203125" style="1" bestFit="1" customWidth="1"/>
    <col min="10" max="10" width="9.58203125" style="1" bestFit="1" customWidth="1"/>
    <col min="11" max="12" width="6.33203125" style="1" bestFit="1" customWidth="1"/>
    <col min="13" max="14" width="8" style="1" bestFit="1" customWidth="1"/>
    <col min="15" max="15" width="10.58203125" style="1" bestFit="1" customWidth="1"/>
    <col min="16" max="16" width="24.5" style="1" bestFit="1" customWidth="1"/>
    <col min="17" max="17" width="33.33203125" style="1" bestFit="1" customWidth="1"/>
    <col min="18" max="18" width="4.6640625" style="1" bestFit="1" customWidth="1"/>
    <col min="19" max="19" width="14" style="1" bestFit="1" customWidth="1"/>
    <col min="20" max="20" width="15" style="1" bestFit="1" customWidth="1"/>
    <col min="21" max="21" width="37.08203125" style="1" bestFit="1" customWidth="1"/>
    <col min="22" max="22" width="10.33203125" style="1" bestFit="1" customWidth="1"/>
    <col min="23" max="23" width="12.6640625" style="1" bestFit="1" customWidth="1"/>
    <col min="24" max="24" width="11" style="1" bestFit="1" customWidth="1"/>
    <col min="25" max="25" width="10.08203125" style="1" bestFit="1" customWidth="1"/>
    <col min="26" max="27" width="16.33203125" style="1" bestFit="1" customWidth="1"/>
    <col min="28" max="28" width="9.1640625" style="1" bestFit="1" customWidth="1"/>
    <col min="29" max="29" width="12.08203125" style="1" bestFit="1" customWidth="1"/>
    <col min="30" max="30" width="4.6640625" style="1" bestFit="1" customWidth="1"/>
    <col min="31" max="31" width="36.33203125" style="1" bestFit="1" customWidth="1"/>
    <col min="32" max="32" width="15" style="1" customWidth="1"/>
    <col min="33" max="33" width="8.1640625" style="1" bestFit="1" customWidth="1"/>
    <col min="34" max="34" width="6.33203125" style="1" bestFit="1" customWidth="1"/>
    <col min="35" max="35" width="21.1640625" style="1" bestFit="1" customWidth="1"/>
    <col min="36" max="36" width="8" style="1" bestFit="1" customWidth="1"/>
    <col min="37" max="37" width="6.33203125" style="1" bestFit="1" customWidth="1"/>
    <col min="38" max="38" width="50.08203125" style="1" bestFit="1" customWidth="1"/>
    <col min="39" max="39" width="24.83203125" style="1" bestFit="1" customWidth="1"/>
    <col min="40" max="40" width="6.33203125" style="1" bestFit="1" customWidth="1"/>
    <col min="41" max="41" width="17.58203125" style="1" bestFit="1" customWidth="1"/>
    <col min="42" max="42" width="6.33203125" style="1" bestFit="1" customWidth="1"/>
    <col min="43" max="43" width="14.1640625" style="1" bestFit="1" customWidth="1"/>
    <col min="44" max="44" width="6.33203125" style="1" bestFit="1" customWidth="1"/>
    <col min="45" max="45" width="18.5" style="1" bestFit="1" customWidth="1"/>
    <col min="46" max="46" width="6.33203125" style="1" bestFit="1" customWidth="1"/>
    <col min="47" max="47" width="23.83203125" style="1" bestFit="1" customWidth="1"/>
    <col min="48" max="48" width="6.33203125" style="1" bestFit="1" customWidth="1"/>
    <col min="49" max="49" width="27.1640625" style="1" bestFit="1" customWidth="1"/>
    <col min="50" max="50" width="23.58203125" style="1" bestFit="1" customWidth="1"/>
    <col min="51" max="51" width="99.33203125" style="1" bestFit="1" customWidth="1"/>
    <col min="52" max="52" width="6.33203125" style="1" bestFit="1" customWidth="1"/>
    <col min="53" max="53" width="40.6640625" style="1" bestFit="1" customWidth="1"/>
    <col min="54" max="54" width="6.33203125" style="1" bestFit="1" customWidth="1"/>
    <col min="55" max="55" width="64.33203125" style="1" bestFit="1" customWidth="1"/>
    <col min="56" max="56" width="14.1640625" style="1" bestFit="1" customWidth="1"/>
    <col min="57" max="57" width="12.6640625" style="1" bestFit="1" customWidth="1"/>
    <col min="58" max="58" width="11" style="1" bestFit="1" customWidth="1"/>
    <col min="59" max="59" width="10.08203125" style="1" bestFit="1" customWidth="1"/>
    <col min="60" max="61" width="16.33203125" style="1" bestFit="1" customWidth="1"/>
    <col min="62" max="62" width="9.1640625" style="1" bestFit="1" customWidth="1"/>
    <col min="63" max="63" width="12.6640625" style="1" bestFit="1" customWidth="1"/>
    <col min="64" max="64" width="11" style="1" bestFit="1" customWidth="1"/>
    <col min="65" max="65" width="10.08203125" style="1" bestFit="1" customWidth="1"/>
    <col min="66" max="67" width="16.33203125" style="1" bestFit="1" customWidth="1"/>
    <col min="68" max="68" width="9.1640625" style="1" bestFit="1" customWidth="1"/>
    <col min="69" max="69" width="12.6640625" style="1" bestFit="1" customWidth="1"/>
    <col min="70" max="70" width="11" style="1" bestFit="1" customWidth="1"/>
    <col min="71" max="71" width="10.08203125" style="1" bestFit="1" customWidth="1"/>
    <col min="72" max="73" width="16.33203125" style="1" bestFit="1" customWidth="1"/>
    <col min="74" max="74" width="9.1640625" style="1" bestFit="1" customWidth="1"/>
    <col min="75" max="75" width="12.6640625" style="1" bestFit="1" customWidth="1"/>
    <col min="76" max="76" width="11" style="1" bestFit="1" customWidth="1"/>
    <col min="77" max="77" width="10.08203125" style="1" bestFit="1" customWidth="1"/>
    <col min="78" max="79" width="16.33203125" style="1" bestFit="1" customWidth="1"/>
    <col min="80" max="80" width="9.1640625" style="1" bestFit="1" customWidth="1"/>
    <col min="81" max="81" width="12.6640625" style="1" bestFit="1" customWidth="1"/>
    <col min="82" max="82" width="11" style="1" bestFit="1" customWidth="1"/>
    <col min="83" max="83" width="10.08203125" style="1" bestFit="1" customWidth="1"/>
    <col min="84" max="85" width="16.33203125" style="1" bestFit="1" customWidth="1"/>
    <col min="86" max="86" width="9.1640625" style="1" bestFit="1" customWidth="1"/>
    <col min="87" max="87" width="12.6640625" style="1" bestFit="1" customWidth="1"/>
    <col min="88" max="88" width="11" style="1" bestFit="1" customWidth="1"/>
    <col min="89" max="89" width="10.08203125" style="1" bestFit="1" customWidth="1"/>
    <col min="90" max="91" width="16.33203125" style="1" bestFit="1" customWidth="1"/>
    <col min="92" max="92" width="9.1640625" style="1" bestFit="1" customWidth="1"/>
    <col min="93" max="93" width="12.6640625" style="1" bestFit="1" customWidth="1"/>
    <col min="94" max="94" width="11" style="1" bestFit="1" customWidth="1"/>
    <col min="95" max="95" width="10.08203125" style="1" bestFit="1" customWidth="1"/>
    <col min="96" max="97" width="16.33203125" style="1" bestFit="1" customWidth="1"/>
    <col min="98" max="98" width="9.1640625" style="1" bestFit="1" customWidth="1"/>
    <col min="99" max="99" width="12.6640625" style="1" bestFit="1" customWidth="1"/>
    <col min="100" max="100" width="11" style="1" bestFit="1" customWidth="1"/>
    <col min="101" max="101" width="10.08203125" style="1" bestFit="1" customWidth="1"/>
    <col min="102" max="103" width="16.33203125" style="1" bestFit="1" customWidth="1"/>
    <col min="104" max="104" width="9.1640625" style="1" bestFit="1" customWidth="1"/>
    <col min="105" max="105" width="13.83203125" style="1" bestFit="1" customWidth="1"/>
    <col min="106" max="106" width="12.08203125" style="1" bestFit="1" customWidth="1"/>
    <col min="107" max="107" width="11.1640625" style="1" bestFit="1" customWidth="1"/>
    <col min="108" max="109" width="17.5" style="1" bestFit="1" customWidth="1"/>
    <col min="110" max="110" width="10.1640625" style="1" bestFit="1" customWidth="1"/>
    <col min="111" max="112" width="8" style="1" bestFit="1" customWidth="1"/>
    <col min="113" max="114" width="12.5" style="1" bestFit="1" customWidth="1"/>
    <col min="115" max="116" width="14.1640625" style="1" bestFit="1" customWidth="1"/>
    <col min="117" max="117" width="12.08203125" style="1" bestFit="1" customWidth="1"/>
    <col min="118" max="118" width="12.1640625" style="1" bestFit="1" customWidth="1"/>
    <col min="119" max="119" width="12.08203125" style="1" bestFit="1" customWidth="1"/>
    <col min="120" max="120" width="12.1640625" style="1" bestFit="1" customWidth="1"/>
    <col min="121" max="129" width="9.1640625" style="1" bestFit="1" customWidth="1"/>
    <col min="130" max="130" width="10.1640625" style="1" bestFit="1" customWidth="1"/>
    <col min="131" max="131" width="13.83203125" style="1" bestFit="1" customWidth="1"/>
    <col min="132" max="132" width="12.08203125" style="1" bestFit="1" customWidth="1"/>
    <col min="133" max="133" width="11.1640625" style="1" bestFit="1" customWidth="1"/>
    <col min="134" max="134" width="10.1640625" style="1" bestFit="1" customWidth="1"/>
    <col min="135" max="135" width="17.5" style="1" bestFit="1" customWidth="1"/>
    <col min="136" max="136" width="10.1640625" style="1" bestFit="1" customWidth="1"/>
    <col min="137" max="137" width="13.83203125" style="1" bestFit="1" customWidth="1"/>
    <col min="138" max="138" width="12.08203125" style="1" bestFit="1" customWidth="1"/>
    <col min="139" max="139" width="11.1640625" style="1" bestFit="1" customWidth="1"/>
    <col min="140" max="140" width="10.1640625" style="1" bestFit="1" customWidth="1"/>
    <col min="141" max="142" width="17.5" style="1" bestFit="1" customWidth="1"/>
    <col min="143" max="143" width="10.1640625" style="1" bestFit="1" customWidth="1"/>
    <col min="144" max="144" width="13.83203125" style="1" bestFit="1" customWidth="1"/>
    <col min="145" max="145" width="12.08203125" style="1" bestFit="1" customWidth="1"/>
    <col min="146" max="146" width="11.1640625" style="1" bestFit="1" customWidth="1"/>
    <col min="147" max="147" width="10.1640625" style="1" bestFit="1" customWidth="1"/>
    <col min="148" max="149" width="17.5" style="1" bestFit="1" customWidth="1"/>
    <col min="150" max="150" width="10.1640625" style="1" bestFit="1" customWidth="1"/>
    <col min="151" max="151" width="13.83203125" style="1" bestFit="1" customWidth="1"/>
    <col min="152" max="152" width="12.08203125" style="1" bestFit="1" customWidth="1"/>
    <col min="153" max="153" width="11.1640625" style="1" bestFit="1" customWidth="1"/>
    <col min="154" max="154" width="10.1640625" style="1" bestFit="1" customWidth="1"/>
    <col min="155" max="156" width="17.5" style="1" bestFit="1" customWidth="1"/>
    <col min="157" max="157" width="10.1640625" style="1" bestFit="1" customWidth="1"/>
    <col min="158" max="158" width="13.83203125" style="1" bestFit="1" customWidth="1"/>
    <col min="159" max="159" width="12.08203125" style="1" bestFit="1" customWidth="1"/>
    <col min="160" max="160" width="11.1640625" style="1" bestFit="1" customWidth="1"/>
    <col min="161" max="161" width="10.1640625" style="1" bestFit="1" customWidth="1"/>
    <col min="162" max="163" width="17.5" style="1" bestFit="1" customWidth="1"/>
    <col min="164" max="164" width="10.1640625" style="1" bestFit="1" customWidth="1"/>
    <col min="165" max="165" width="13.83203125" style="1" bestFit="1" customWidth="1"/>
    <col min="166" max="166" width="12.08203125" style="1" bestFit="1" customWidth="1"/>
    <col min="167" max="167" width="11.1640625" style="1" bestFit="1" customWidth="1"/>
    <col min="168" max="168" width="10.1640625" style="1" bestFit="1" customWidth="1"/>
    <col min="169" max="169" width="15.83203125" style="1" bestFit="1" customWidth="1"/>
    <col min="170" max="170" width="17.5" style="1" bestFit="1" customWidth="1"/>
    <col min="171" max="171" width="10.1640625" style="1" bestFit="1" customWidth="1"/>
    <col min="172" max="180" width="12.6640625" style="1" bestFit="1" customWidth="1"/>
    <col min="181" max="186" width="13.83203125" style="1" bestFit="1" customWidth="1"/>
    <col min="187" max="187" width="17.5" style="1" bestFit="1" customWidth="1"/>
    <col min="188" max="189" width="13.83203125" style="1" bestFit="1" customWidth="1"/>
    <col min="190" max="190" width="12.08203125" style="1" bestFit="1" customWidth="1"/>
    <col min="191" max="191" width="11.1640625" style="1" bestFit="1" customWidth="1"/>
    <col min="192" max="192" width="10.1640625" style="1" bestFit="1" customWidth="1"/>
    <col min="193" max="194" width="11.33203125" style="1" bestFit="1" customWidth="1"/>
    <col min="195" max="195" width="4.6640625" style="1" bestFit="1" customWidth="1"/>
    <col min="196" max="197" width="13.83203125" style="1" bestFit="1" customWidth="1"/>
    <col min="198" max="198" width="12.08203125" style="1" bestFit="1" customWidth="1"/>
    <col min="199" max="199" width="11.1640625" style="1" bestFit="1" customWidth="1"/>
    <col min="200" max="200" width="10.1640625" style="1" bestFit="1" customWidth="1"/>
    <col min="201" max="202" width="17.5" style="1" bestFit="1" customWidth="1"/>
    <col min="203" max="203" width="4.6640625" style="1" bestFit="1" customWidth="1"/>
    <col min="204" max="205" width="13.83203125" style="1" bestFit="1" customWidth="1"/>
    <col min="206" max="206" width="12.08203125" style="1" bestFit="1" customWidth="1"/>
    <col min="207" max="207" width="11.1640625" style="1" bestFit="1" customWidth="1"/>
    <col min="208" max="208" width="10.1640625" style="1" bestFit="1" customWidth="1"/>
    <col min="209" max="210" width="17.5" style="1" bestFit="1" customWidth="1"/>
    <col min="211" max="211" width="10.1640625" style="1" bestFit="1" customWidth="1"/>
    <col min="212" max="213" width="13.83203125" style="1" bestFit="1" customWidth="1"/>
    <col min="214" max="214" width="12.08203125" style="1" bestFit="1" customWidth="1"/>
    <col min="215" max="215" width="11.1640625" style="1" bestFit="1" customWidth="1"/>
    <col min="216" max="216" width="10.1640625" style="1" bestFit="1" customWidth="1"/>
    <col min="217" max="218" width="17.5" style="1" bestFit="1" customWidth="1"/>
    <col min="219" max="219" width="10.1640625" style="1" bestFit="1" customWidth="1"/>
    <col min="220" max="220" width="6.33203125" style="1" bestFit="1" customWidth="1"/>
    <col min="221" max="221" width="29.83203125" style="1" bestFit="1" customWidth="1"/>
    <col min="222" max="222" width="8" style="1" bestFit="1" customWidth="1"/>
    <col min="223" max="224" width="11.08203125" style="1" bestFit="1" customWidth="1"/>
    <col min="225" max="225" width="18.58203125" style="1" bestFit="1" customWidth="1"/>
    <col min="226" max="226" width="20" style="1" bestFit="1" customWidth="1"/>
    <col min="227" max="227" width="16.6640625" style="1" bestFit="1" customWidth="1"/>
    <col min="228" max="228" width="18.58203125" style="1" bestFit="1" customWidth="1"/>
    <col min="229" max="229" width="12.08203125" style="1" bestFit="1" customWidth="1"/>
    <col min="230" max="230" width="6.1640625" style="1" bestFit="1" customWidth="1"/>
    <col min="231" max="231" width="4.6640625" style="1" bestFit="1" customWidth="1"/>
    <col min="232" max="232" width="3.08203125" style="1" bestFit="1" customWidth="1"/>
    <col min="233" max="233" width="4.6640625" style="1" bestFit="1" customWidth="1"/>
    <col min="234" max="234" width="3.08203125" style="1" bestFit="1" customWidth="1"/>
    <col min="235" max="235" width="4.6640625" style="1" bestFit="1" customWidth="1"/>
    <col min="236" max="236" width="3.08203125" style="1" bestFit="1" customWidth="1"/>
    <col min="237" max="237" width="35.83203125" style="1" bestFit="1" customWidth="1"/>
    <col min="238" max="238" width="11.33203125" style="1" bestFit="1" customWidth="1"/>
    <col min="239" max="239" width="19.6640625" style="1" bestFit="1" customWidth="1"/>
    <col min="240" max="240" width="28.6640625" style="1" bestFit="1" customWidth="1"/>
    <col min="241" max="241" width="24" style="1" bestFit="1" customWidth="1"/>
    <col min="242" max="242" width="29.58203125" style="1" bestFit="1" customWidth="1"/>
    <col min="243" max="243" width="15" style="1" bestFit="1" customWidth="1"/>
    <col min="244" max="244" width="13.08203125" style="1" bestFit="1" customWidth="1"/>
    <col min="245" max="245" width="8" style="1" bestFit="1" customWidth="1"/>
    <col min="246" max="246" width="9.58203125" style="1" bestFit="1" customWidth="1"/>
    <col min="247" max="247" width="6.33203125" style="1" bestFit="1" customWidth="1"/>
    <col min="248" max="248" width="8" style="1" bestFit="1" customWidth="1"/>
    <col min="249" max="249" width="11.33203125" style="1" bestFit="1" customWidth="1"/>
    <col min="250" max="250" width="4.6640625" style="1" bestFit="1" customWidth="1"/>
    <col min="251" max="251" width="10.33203125" style="1" bestFit="1" customWidth="1"/>
    <col min="252" max="252" width="15.83203125" style="1" bestFit="1" customWidth="1"/>
    <col min="253" max="253" width="19.33203125" style="1" bestFit="1" customWidth="1"/>
    <col min="254" max="254" width="13.83203125" style="1" bestFit="1" customWidth="1"/>
    <col min="255" max="255" width="6.33203125" style="1" bestFit="1" customWidth="1"/>
    <col min="256" max="256" width="27.6640625" style="1" bestFit="1" customWidth="1"/>
    <col min="257" max="257" width="15" style="1" bestFit="1" customWidth="1"/>
    <col min="258" max="258" width="10.58203125" style="1" bestFit="1" customWidth="1"/>
    <col min="259" max="259" width="12.5" style="1" bestFit="1" customWidth="1"/>
    <col min="260" max="260" width="5.6640625" style="1" bestFit="1" customWidth="1"/>
    <col min="261" max="269" width="14.58203125" style="1" bestFit="1" customWidth="1"/>
    <col min="270" max="280" width="15.58203125" style="1" bestFit="1" customWidth="1"/>
    <col min="281" max="281" width="5.6640625" style="1" bestFit="1" customWidth="1"/>
    <col min="282" max="283" width="7.6640625" style="1" bestFit="1" customWidth="1"/>
    <col min="284" max="284" width="10.83203125" style="1" bestFit="1" customWidth="1"/>
    <col min="285" max="285" width="12.08203125" style="1" bestFit="1" customWidth="1"/>
    <col min="286" max="287" width="7.6640625" style="1" bestFit="1" customWidth="1"/>
    <col min="288" max="288" width="41.33203125" style="1" bestFit="1" customWidth="1"/>
    <col min="289" max="289" width="29.5" style="1" bestFit="1" customWidth="1"/>
    <col min="290" max="290" width="5.6640625" style="1" bestFit="1" customWidth="1"/>
    <col min="291" max="291" width="12.83203125" style="1" bestFit="1" customWidth="1"/>
    <col min="292" max="292" width="22.58203125" style="1" bestFit="1" customWidth="1"/>
    <col min="293" max="293" width="31.5" style="1" bestFit="1" customWidth="1"/>
    <col min="294" max="294" width="45.6640625" style="1" bestFit="1" customWidth="1"/>
    <col min="295" max="295" width="30.6640625" style="1" bestFit="1" customWidth="1"/>
    <col min="296" max="296" width="15" style="1" bestFit="1" customWidth="1"/>
    <col min="297" max="297" width="40.08203125" style="1" bestFit="1" customWidth="1"/>
    <col min="298" max="298" width="18.33203125" style="1" bestFit="1" customWidth="1"/>
    <col min="299" max="299" width="12.5" style="1" bestFit="1" customWidth="1"/>
    <col min="300" max="300" width="9.58203125" style="1" bestFit="1" customWidth="1"/>
    <col min="301" max="301" width="16.83203125" style="1" bestFit="1" customWidth="1"/>
    <col min="302" max="302" width="11.08203125" style="1" bestFit="1" customWidth="1"/>
    <col min="303" max="307" width="12.83203125" style="1" bestFit="1" customWidth="1"/>
    <col min="308" max="308" width="5.6640625" style="1" bestFit="1" customWidth="1"/>
    <col min="309" max="309" width="13.58203125" style="1" bestFit="1" customWidth="1"/>
    <col min="310" max="310" width="14" style="1" bestFit="1" customWidth="1"/>
    <col min="311" max="311" width="9.58203125" style="1" bestFit="1" customWidth="1"/>
    <col min="312" max="312" width="11.33203125" style="1" bestFit="1" customWidth="1"/>
    <col min="313" max="313" width="19.1640625" style="1" bestFit="1" customWidth="1"/>
    <col min="314" max="16384" width="9" style="1"/>
  </cols>
  <sheetData>
    <row r="1" spans="1:313">
      <c r="A1" s="127" t="s">
        <v>0</v>
      </c>
      <c r="B1" s="127" t="s">
        <v>1</v>
      </c>
      <c r="C1" s="127" t="s">
        <v>195</v>
      </c>
      <c r="D1" s="127" t="s">
        <v>289</v>
      </c>
      <c r="E1" s="127" t="s">
        <v>196</v>
      </c>
      <c r="F1" s="127" t="s">
        <v>437</v>
      </c>
      <c r="G1" s="127" t="s">
        <v>438</v>
      </c>
      <c r="H1" s="127" t="s">
        <v>439</v>
      </c>
      <c r="I1" s="127" t="s">
        <v>440</v>
      </c>
      <c r="J1" s="127" t="s">
        <v>290</v>
      </c>
      <c r="K1" s="127" t="s">
        <v>291</v>
      </c>
      <c r="L1" s="127" t="s">
        <v>292</v>
      </c>
      <c r="M1" s="127" t="s">
        <v>293</v>
      </c>
      <c r="N1" s="127" t="s">
        <v>294</v>
      </c>
      <c r="O1" s="127" t="s">
        <v>295</v>
      </c>
      <c r="P1" s="127" t="s">
        <v>199</v>
      </c>
      <c r="Q1" s="127" t="s">
        <v>296</v>
      </c>
      <c r="R1" s="127" t="s">
        <v>200</v>
      </c>
      <c r="S1" s="127" t="s">
        <v>441</v>
      </c>
      <c r="T1" s="127" t="s">
        <v>442</v>
      </c>
      <c r="U1" s="127" t="s">
        <v>443</v>
      </c>
      <c r="V1" s="127" t="s">
        <v>2</v>
      </c>
      <c r="W1" s="127" t="s">
        <v>444</v>
      </c>
      <c r="X1" s="127" t="s">
        <v>3</v>
      </c>
      <c r="Y1" s="127" t="s">
        <v>4</v>
      </c>
      <c r="Z1" s="127" t="s">
        <v>5</v>
      </c>
      <c r="AA1" s="127" t="s">
        <v>6</v>
      </c>
      <c r="AB1" s="127" t="s">
        <v>297</v>
      </c>
      <c r="AC1" s="127" t="s">
        <v>7</v>
      </c>
      <c r="AD1" s="127" t="s">
        <v>8</v>
      </c>
      <c r="AE1" s="127" t="s">
        <v>9</v>
      </c>
      <c r="AF1" s="127" t="s">
        <v>10</v>
      </c>
      <c r="AG1" s="127" t="s">
        <v>11</v>
      </c>
      <c r="AH1" s="127" t="s">
        <v>12</v>
      </c>
      <c r="AI1" s="127" t="s">
        <v>13</v>
      </c>
      <c r="AJ1" s="127" t="s">
        <v>14</v>
      </c>
      <c r="AK1" s="127" t="s">
        <v>15</v>
      </c>
      <c r="AL1" s="127" t="s">
        <v>778</v>
      </c>
      <c r="AM1" s="127" t="s">
        <v>298</v>
      </c>
      <c r="AN1" s="127" t="s">
        <v>299</v>
      </c>
      <c r="AO1" s="127" t="s">
        <v>300</v>
      </c>
      <c r="AP1" s="127" t="s">
        <v>299</v>
      </c>
      <c r="AQ1" s="127" t="s">
        <v>301</v>
      </c>
      <c r="AR1" s="127" t="s">
        <v>299</v>
      </c>
      <c r="AS1" s="127" t="s">
        <v>302</v>
      </c>
      <c r="AT1" s="127" t="s">
        <v>299</v>
      </c>
      <c r="AU1" s="127" t="s">
        <v>303</v>
      </c>
      <c r="AV1" s="127" t="s">
        <v>299</v>
      </c>
      <c r="AW1" s="127" t="s">
        <v>304</v>
      </c>
      <c r="AX1" s="127" t="s">
        <v>305</v>
      </c>
      <c r="AY1" s="127" t="s">
        <v>306</v>
      </c>
      <c r="AZ1" s="127" t="s">
        <v>307</v>
      </c>
      <c r="BA1" s="127" t="s">
        <v>308</v>
      </c>
      <c r="BB1" s="127" t="s">
        <v>307</v>
      </c>
      <c r="BC1" s="127" t="s">
        <v>309</v>
      </c>
      <c r="BD1" s="127" t="s">
        <v>310</v>
      </c>
      <c r="BE1" s="127" t="s">
        <v>445</v>
      </c>
      <c r="BF1" s="127" t="s">
        <v>16</v>
      </c>
      <c r="BG1" s="127" t="s">
        <v>17</v>
      </c>
      <c r="BH1" s="127" t="s">
        <v>18</v>
      </c>
      <c r="BI1" s="127" t="s">
        <v>19</v>
      </c>
      <c r="BJ1" s="127" t="s">
        <v>311</v>
      </c>
      <c r="BK1" s="127" t="s">
        <v>446</v>
      </c>
      <c r="BL1" s="127" t="s">
        <v>20</v>
      </c>
      <c r="BM1" s="127" t="s">
        <v>21</v>
      </c>
      <c r="BN1" s="127" t="s">
        <v>22</v>
      </c>
      <c r="BO1" s="127" t="s">
        <v>23</v>
      </c>
      <c r="BP1" s="127" t="s">
        <v>312</v>
      </c>
      <c r="BQ1" s="127" t="s">
        <v>447</v>
      </c>
      <c r="BR1" s="127" t="s">
        <v>24</v>
      </c>
      <c r="BS1" s="127" t="s">
        <v>25</v>
      </c>
      <c r="BT1" s="127" t="s">
        <v>26</v>
      </c>
      <c r="BU1" s="127" t="s">
        <v>27</v>
      </c>
      <c r="BV1" s="127" t="s">
        <v>313</v>
      </c>
      <c r="BW1" s="127" t="s">
        <v>448</v>
      </c>
      <c r="BX1" s="127" t="s">
        <v>28</v>
      </c>
      <c r="BY1" s="127" t="s">
        <v>29</v>
      </c>
      <c r="BZ1" s="127" t="s">
        <v>30</v>
      </c>
      <c r="CA1" s="127" t="s">
        <v>31</v>
      </c>
      <c r="CB1" s="127" t="s">
        <v>314</v>
      </c>
      <c r="CC1" s="127" t="s">
        <v>449</v>
      </c>
      <c r="CD1" s="127" t="s">
        <v>32</v>
      </c>
      <c r="CE1" s="127" t="s">
        <v>33</v>
      </c>
      <c r="CF1" s="127" t="s">
        <v>34</v>
      </c>
      <c r="CG1" s="127" t="s">
        <v>35</v>
      </c>
      <c r="CH1" s="127" t="s">
        <v>315</v>
      </c>
      <c r="CI1" s="127" t="s">
        <v>450</v>
      </c>
      <c r="CJ1" s="127" t="s">
        <v>36</v>
      </c>
      <c r="CK1" s="127" t="s">
        <v>37</v>
      </c>
      <c r="CL1" s="127" t="s">
        <v>38</v>
      </c>
      <c r="CM1" s="127" t="s">
        <v>39</v>
      </c>
      <c r="CN1" s="127" t="s">
        <v>316</v>
      </c>
      <c r="CO1" s="127" t="s">
        <v>451</v>
      </c>
      <c r="CP1" s="127" t="s">
        <v>40</v>
      </c>
      <c r="CQ1" s="127" t="s">
        <v>41</v>
      </c>
      <c r="CR1" s="127" t="s">
        <v>42</v>
      </c>
      <c r="CS1" s="127" t="s">
        <v>43</v>
      </c>
      <c r="CT1" s="127" t="s">
        <v>317</v>
      </c>
      <c r="CU1" s="127" t="s">
        <v>452</v>
      </c>
      <c r="CV1" s="127" t="s">
        <v>44</v>
      </c>
      <c r="CW1" s="127" t="s">
        <v>45</v>
      </c>
      <c r="CX1" s="127" t="s">
        <v>46</v>
      </c>
      <c r="CY1" s="127" t="s">
        <v>47</v>
      </c>
      <c r="CZ1" s="127" t="s">
        <v>318</v>
      </c>
      <c r="DA1" s="127" t="s">
        <v>453</v>
      </c>
      <c r="DB1" s="127" t="s">
        <v>48</v>
      </c>
      <c r="DC1" s="127" t="s">
        <v>49</v>
      </c>
      <c r="DD1" s="127" t="s">
        <v>50</v>
      </c>
      <c r="DE1" s="127" t="s">
        <v>51</v>
      </c>
      <c r="DF1" s="127" t="s">
        <v>319</v>
      </c>
      <c r="DG1" s="127" t="s">
        <v>52</v>
      </c>
      <c r="DH1" s="127" t="s">
        <v>53</v>
      </c>
      <c r="DI1" s="127" t="s">
        <v>454</v>
      </c>
      <c r="DJ1" s="127" t="s">
        <v>455</v>
      </c>
      <c r="DK1" s="127" t="s">
        <v>456</v>
      </c>
      <c r="DL1" s="127" t="s">
        <v>457</v>
      </c>
      <c r="DM1" s="127" t="s">
        <v>458</v>
      </c>
      <c r="DN1" s="127" t="s">
        <v>459</v>
      </c>
      <c r="DO1" s="127" t="s">
        <v>460</v>
      </c>
      <c r="DP1" s="127" t="s">
        <v>461</v>
      </c>
      <c r="DQ1" s="127" t="s">
        <v>54</v>
      </c>
      <c r="DR1" s="127" t="s">
        <v>55</v>
      </c>
      <c r="DS1" s="127" t="s">
        <v>56</v>
      </c>
      <c r="DT1" s="127" t="s">
        <v>57</v>
      </c>
      <c r="DU1" s="127" t="s">
        <v>58</v>
      </c>
      <c r="DV1" s="127" t="s">
        <v>59</v>
      </c>
      <c r="DW1" s="127" t="s">
        <v>60</v>
      </c>
      <c r="DX1" s="127" t="s">
        <v>61</v>
      </c>
      <c r="DY1" s="127" t="s">
        <v>62</v>
      </c>
      <c r="DZ1" s="127" t="s">
        <v>63</v>
      </c>
      <c r="EA1" s="127" t="s">
        <v>462</v>
      </c>
      <c r="EB1" s="127" t="s">
        <v>64</v>
      </c>
      <c r="EC1" s="127" t="s">
        <v>65</v>
      </c>
      <c r="ED1" s="127" t="s">
        <v>66</v>
      </c>
      <c r="EE1" s="127" t="s">
        <v>67</v>
      </c>
      <c r="EF1" s="127" t="s">
        <v>320</v>
      </c>
      <c r="EG1" s="127" t="s">
        <v>463</v>
      </c>
      <c r="EH1" s="127" t="s">
        <v>68</v>
      </c>
      <c r="EI1" s="127" t="s">
        <v>69</v>
      </c>
      <c r="EJ1" s="127" t="s">
        <v>70</v>
      </c>
      <c r="EK1" s="127" t="s">
        <v>71</v>
      </c>
      <c r="EL1" s="127" t="s">
        <v>72</v>
      </c>
      <c r="EM1" s="127" t="s">
        <v>321</v>
      </c>
      <c r="EN1" s="127" t="s">
        <v>464</v>
      </c>
      <c r="EO1" s="127" t="s">
        <v>73</v>
      </c>
      <c r="EP1" s="127" t="s">
        <v>74</v>
      </c>
      <c r="EQ1" s="127" t="s">
        <v>75</v>
      </c>
      <c r="ER1" s="127" t="s">
        <v>76</v>
      </c>
      <c r="ES1" s="127" t="s">
        <v>77</v>
      </c>
      <c r="ET1" s="127" t="s">
        <v>322</v>
      </c>
      <c r="EU1" s="127" t="s">
        <v>465</v>
      </c>
      <c r="EV1" s="127" t="s">
        <v>78</v>
      </c>
      <c r="EW1" s="127" t="s">
        <v>79</v>
      </c>
      <c r="EX1" s="127" t="s">
        <v>80</v>
      </c>
      <c r="EY1" s="127" t="s">
        <v>81</v>
      </c>
      <c r="EZ1" s="127" t="s">
        <v>82</v>
      </c>
      <c r="FA1" s="127" t="s">
        <v>323</v>
      </c>
      <c r="FB1" s="127" t="s">
        <v>466</v>
      </c>
      <c r="FC1" s="127" t="s">
        <v>83</v>
      </c>
      <c r="FD1" s="127" t="s">
        <v>84</v>
      </c>
      <c r="FE1" s="127" t="s">
        <v>85</v>
      </c>
      <c r="FF1" s="127" t="s">
        <v>86</v>
      </c>
      <c r="FG1" s="127" t="s">
        <v>87</v>
      </c>
      <c r="FH1" s="127" t="s">
        <v>324</v>
      </c>
      <c r="FI1" s="127" t="s">
        <v>467</v>
      </c>
      <c r="FJ1" s="127" t="s">
        <v>88</v>
      </c>
      <c r="FK1" s="127" t="s">
        <v>89</v>
      </c>
      <c r="FL1" s="127" t="s">
        <v>90</v>
      </c>
      <c r="FM1" s="127" t="s">
        <v>91</v>
      </c>
      <c r="FN1" s="127" t="s">
        <v>92</v>
      </c>
      <c r="FO1" s="127" t="s">
        <v>325</v>
      </c>
      <c r="FP1" s="127" t="s">
        <v>93</v>
      </c>
      <c r="FQ1" s="127" t="s">
        <v>94</v>
      </c>
      <c r="FR1" s="127" t="s">
        <v>95</v>
      </c>
      <c r="FS1" s="127" t="s">
        <v>96</v>
      </c>
      <c r="FT1" s="127" t="s">
        <v>97</v>
      </c>
      <c r="FU1" s="127" t="s">
        <v>98</v>
      </c>
      <c r="FV1" s="127" t="s">
        <v>99</v>
      </c>
      <c r="FW1" s="127" t="s">
        <v>100</v>
      </c>
      <c r="FX1" s="127" t="s">
        <v>101</v>
      </c>
      <c r="FY1" s="127" t="s">
        <v>102</v>
      </c>
      <c r="FZ1" s="127" t="s">
        <v>103</v>
      </c>
      <c r="GA1" s="127" t="s">
        <v>104</v>
      </c>
      <c r="GB1" s="127" t="s">
        <v>105</v>
      </c>
      <c r="GC1" s="127" t="s">
        <v>106</v>
      </c>
      <c r="GD1" s="127" t="s">
        <v>107</v>
      </c>
      <c r="GE1" s="127" t="s">
        <v>108</v>
      </c>
      <c r="GF1" s="127" t="s">
        <v>468</v>
      </c>
      <c r="GG1" s="127" t="s">
        <v>109</v>
      </c>
      <c r="GH1" s="127" t="s">
        <v>110</v>
      </c>
      <c r="GI1" s="127" t="s">
        <v>111</v>
      </c>
      <c r="GJ1" s="127" t="s">
        <v>112</v>
      </c>
      <c r="GK1" s="127" t="s">
        <v>113</v>
      </c>
      <c r="GL1" s="127" t="s">
        <v>114</v>
      </c>
      <c r="GM1" s="127" t="s">
        <v>326</v>
      </c>
      <c r="GN1" s="127" t="s">
        <v>469</v>
      </c>
      <c r="GO1" s="127" t="s">
        <v>115</v>
      </c>
      <c r="GP1" s="127" t="s">
        <v>116</v>
      </c>
      <c r="GQ1" s="127" t="s">
        <v>117</v>
      </c>
      <c r="GR1" s="127" t="s">
        <v>118</v>
      </c>
      <c r="GS1" s="127" t="s">
        <v>119</v>
      </c>
      <c r="GT1" s="127" t="s">
        <v>120</v>
      </c>
      <c r="GU1" s="127" t="s">
        <v>326</v>
      </c>
      <c r="GV1" s="127" t="s">
        <v>470</v>
      </c>
      <c r="GW1" s="127" t="s">
        <v>121</v>
      </c>
      <c r="GX1" s="127" t="s">
        <v>122</v>
      </c>
      <c r="GY1" s="127" t="s">
        <v>123</v>
      </c>
      <c r="GZ1" s="127" t="s">
        <v>124</v>
      </c>
      <c r="HA1" s="127" t="s">
        <v>125</v>
      </c>
      <c r="HB1" s="127" t="s">
        <v>126</v>
      </c>
      <c r="HC1" s="127" t="s">
        <v>327</v>
      </c>
      <c r="HD1" s="127" t="s">
        <v>471</v>
      </c>
      <c r="HE1" s="127" t="s">
        <v>127</v>
      </c>
      <c r="HF1" s="127" t="s">
        <v>128</v>
      </c>
      <c r="HG1" s="127" t="s">
        <v>129</v>
      </c>
      <c r="HH1" s="127" t="s">
        <v>130</v>
      </c>
      <c r="HI1" s="127" t="s">
        <v>131</v>
      </c>
      <c r="HJ1" s="127" t="s">
        <v>132</v>
      </c>
      <c r="HK1" s="127" t="s">
        <v>328</v>
      </c>
      <c r="HL1" s="127" t="s">
        <v>307</v>
      </c>
      <c r="HM1" s="127" t="s">
        <v>133</v>
      </c>
      <c r="HN1" s="127" t="s">
        <v>134</v>
      </c>
      <c r="HO1" s="127" t="s">
        <v>472</v>
      </c>
      <c r="HP1" s="127" t="s">
        <v>473</v>
      </c>
      <c r="HQ1" s="127" t="s">
        <v>135</v>
      </c>
      <c r="HR1" s="127" t="s">
        <v>136</v>
      </c>
      <c r="HS1" s="127" t="s">
        <v>137</v>
      </c>
      <c r="HT1" s="127" t="s">
        <v>138</v>
      </c>
      <c r="HU1" s="127" t="s">
        <v>139</v>
      </c>
      <c r="HV1" s="127" t="s">
        <v>140</v>
      </c>
      <c r="HW1" s="127" t="s">
        <v>141</v>
      </c>
      <c r="HX1" s="127" t="s">
        <v>142</v>
      </c>
      <c r="HY1" s="127" t="s">
        <v>141</v>
      </c>
      <c r="HZ1" s="127" t="s">
        <v>142</v>
      </c>
      <c r="IA1" s="127" t="s">
        <v>141</v>
      </c>
      <c r="IB1" s="127" t="s">
        <v>142</v>
      </c>
      <c r="IC1" s="127" t="s">
        <v>143</v>
      </c>
      <c r="ID1" s="127" t="s">
        <v>144</v>
      </c>
      <c r="IE1" s="127" t="s">
        <v>145</v>
      </c>
      <c r="IF1" s="127" t="s">
        <v>146</v>
      </c>
      <c r="IG1" s="127" t="s">
        <v>147</v>
      </c>
      <c r="IH1" s="127" t="s">
        <v>148</v>
      </c>
      <c r="II1" s="127" t="s">
        <v>149</v>
      </c>
      <c r="IJ1" s="127" t="s">
        <v>150</v>
      </c>
      <c r="IK1" s="127" t="s">
        <v>510</v>
      </c>
      <c r="IL1" s="127" t="s">
        <v>329</v>
      </c>
      <c r="IM1" s="127" t="s">
        <v>330</v>
      </c>
      <c r="IN1" s="127" t="s">
        <v>331</v>
      </c>
      <c r="IO1" s="127" t="s">
        <v>332</v>
      </c>
      <c r="IP1" s="127" t="s">
        <v>333</v>
      </c>
      <c r="IQ1" s="127" t="s">
        <v>334</v>
      </c>
      <c r="IR1" s="127" t="s">
        <v>335</v>
      </c>
      <c r="IS1" s="127" t="s">
        <v>336</v>
      </c>
      <c r="IT1" s="127" t="s">
        <v>151</v>
      </c>
      <c r="IU1" s="127" t="s">
        <v>337</v>
      </c>
      <c r="IV1" s="127" t="s">
        <v>338</v>
      </c>
      <c r="IW1" s="127" t="s">
        <v>153</v>
      </c>
      <c r="IX1" s="127" t="s">
        <v>295</v>
      </c>
      <c r="IY1" s="127" t="s">
        <v>475</v>
      </c>
      <c r="IZ1" s="127" t="s">
        <v>154</v>
      </c>
      <c r="JA1" s="127" t="s">
        <v>155</v>
      </c>
      <c r="JB1" s="127" t="s">
        <v>156</v>
      </c>
      <c r="JC1" s="127" t="s">
        <v>157</v>
      </c>
      <c r="JD1" s="127" t="s">
        <v>158</v>
      </c>
      <c r="JE1" s="127" t="s">
        <v>159</v>
      </c>
      <c r="JF1" s="127" t="s">
        <v>160</v>
      </c>
      <c r="JG1" s="127" t="s">
        <v>161</v>
      </c>
      <c r="JH1" s="127" t="s">
        <v>162</v>
      </c>
      <c r="JI1" s="127" t="s">
        <v>163</v>
      </c>
      <c r="JJ1" s="127" t="s">
        <v>164</v>
      </c>
      <c r="JK1" s="127" t="s">
        <v>165</v>
      </c>
      <c r="JL1" s="127" t="s">
        <v>166</v>
      </c>
      <c r="JM1" s="127" t="s">
        <v>167</v>
      </c>
      <c r="JN1" s="127" t="s">
        <v>168</v>
      </c>
      <c r="JO1" s="127" t="s">
        <v>169</v>
      </c>
      <c r="JP1" s="127" t="s">
        <v>170</v>
      </c>
      <c r="JQ1" s="127" t="s">
        <v>171</v>
      </c>
      <c r="JR1" s="127" t="s">
        <v>172</v>
      </c>
      <c r="JS1" s="127" t="s">
        <v>173</v>
      </c>
      <c r="JT1" s="127" t="s">
        <v>174</v>
      </c>
      <c r="JU1" s="127" t="s">
        <v>187</v>
      </c>
      <c r="JV1" s="127" t="s">
        <v>175</v>
      </c>
      <c r="JW1" s="127" t="s">
        <v>176</v>
      </c>
      <c r="JX1" s="127" t="s">
        <v>346</v>
      </c>
      <c r="JY1" s="127" t="s">
        <v>347</v>
      </c>
      <c r="JZ1" s="127" t="s">
        <v>177</v>
      </c>
      <c r="KA1" s="127" t="s">
        <v>178</v>
      </c>
      <c r="KB1" s="127" t="s">
        <v>179</v>
      </c>
      <c r="KC1" s="127" t="s">
        <v>180</v>
      </c>
      <c r="KD1" s="127" t="s">
        <v>181</v>
      </c>
      <c r="KE1" s="127" t="s">
        <v>348</v>
      </c>
      <c r="KF1" s="127" t="s">
        <v>182</v>
      </c>
      <c r="KG1" s="127" t="s">
        <v>183</v>
      </c>
      <c r="KH1" s="127" t="s">
        <v>184</v>
      </c>
      <c r="KI1" s="127" t="s">
        <v>185</v>
      </c>
      <c r="KJ1" s="127" t="s">
        <v>186</v>
      </c>
      <c r="KK1" s="127" t="s">
        <v>350</v>
      </c>
      <c r="KL1" s="127" t="s">
        <v>349</v>
      </c>
      <c r="KM1" s="127" t="s">
        <v>476</v>
      </c>
      <c r="KN1" s="127" t="s">
        <v>477</v>
      </c>
      <c r="KO1" s="127" t="s">
        <v>152</v>
      </c>
      <c r="KP1" s="127" t="s">
        <v>478</v>
      </c>
      <c r="KQ1" s="127" t="s">
        <v>479</v>
      </c>
      <c r="KR1" s="127" t="s">
        <v>480</v>
      </c>
      <c r="KS1" s="127" t="s">
        <v>481</v>
      </c>
      <c r="KT1" s="127" t="s">
        <v>482</v>
      </c>
      <c r="KU1" s="127" t="s">
        <v>483</v>
      </c>
      <c r="KV1" s="127" t="s">
        <v>484</v>
      </c>
      <c r="KW1" s="127" t="s">
        <v>485</v>
      </c>
      <c r="KX1" s="127" t="s">
        <v>486</v>
      </c>
      <c r="KY1" s="127" t="s">
        <v>487</v>
      </c>
      <c r="KZ1" s="127" t="s">
        <v>488</v>
      </c>
      <c r="LA1" s="127" t="s">
        <v>776</v>
      </c>
    </row>
    <row r="2" spans="1:313">
      <c r="A2" s="128"/>
      <c r="B2" s="129"/>
      <c r="C2" s="129"/>
      <c r="D2" s="129"/>
      <c r="E2" s="129"/>
      <c r="F2" s="129"/>
      <c r="G2" s="129"/>
      <c r="H2" s="129"/>
      <c r="I2" s="130"/>
      <c r="J2" s="129"/>
      <c r="K2" s="129"/>
      <c r="L2" s="129"/>
      <c r="M2" s="131"/>
      <c r="N2" s="131"/>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33"/>
      <c r="DH2" s="133"/>
      <c r="DI2" s="129"/>
      <c r="DJ2" s="129"/>
      <c r="DK2" s="129"/>
      <c r="DL2" s="129"/>
      <c r="DM2" s="129"/>
      <c r="DN2" s="129"/>
      <c r="DO2" s="129"/>
      <c r="DP2" s="135"/>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row>
  </sheetData>
  <protectedRanges>
    <protectedRange sqref="A2:XFD2" name="範囲1"/>
  </protectedRanges>
  <phoneticPr fontId="18"/>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C006作成</vt:lpstr>
      <vt:lpstr>C009作成</vt:lpstr>
      <vt:lpstr>C006見積依頼書</vt:lpstr>
      <vt:lpstr>C009変更内容等届出書</vt:lpstr>
      <vt:lpstr>C006見積依頼書 (記入例)</vt:lpstr>
      <vt:lpstr>Kintoneからエクセル</vt:lpstr>
      <vt:lpstr>'C006見積依頼書'!Print_Area</vt:lpstr>
      <vt:lpstr>'C006見積依頼書 (記入例)'!Print_Area</vt:lpstr>
      <vt:lpstr>'C009変更内容等届出書'!Print_Area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吉野 繁</dc:creator>
  <cp:lastModifiedBy>岸野 美和</cp:lastModifiedBy>
  <cp:lastPrinted>2022-12-07T10:37:17Z</cp:lastPrinted>
  <dcterms:created xsi:type="dcterms:W3CDTF">2022-01-20T08:32:11Z</dcterms:created>
  <dcterms:modified xsi:type="dcterms:W3CDTF">2023-02-14T04:37:25Z</dcterms:modified>
</cp:coreProperties>
</file>